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Data" sheetId="2" state="visible" r:id="rId2"/>
    <sheet xmlns:r="http://schemas.openxmlformats.org/officeDocument/2006/relationships" name="Calcs" sheetId="3" state="visible" r:id="rId3"/>
    <sheet xmlns:r="http://schemas.openxmlformats.org/officeDocument/2006/relationships" name="Descriptive Stats" sheetId="4" state="visible" r:id="rId4"/>
    <sheet xmlns:r="http://schemas.openxmlformats.org/officeDocument/2006/relationships" name="Cross-Tab" sheetId="5" state="visible" r:id="rId5"/>
    <sheet xmlns:r="http://schemas.openxmlformats.org/officeDocument/2006/relationships" name="Regression" sheetId="6" state="visible" r:id="rId6"/>
    <sheet xmlns:r="http://schemas.openxmlformats.org/officeDocument/2006/relationships" name="How to Explore" sheetId="7" state="visible" r:id="rId7"/>
    <sheet xmlns:r="http://schemas.openxmlformats.org/officeDocument/2006/relationships" name="Codebook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yyyy-mm-dd"/>
    <numFmt numFmtId="166" formatCode="&quot;$&quot;#,##0"/>
    <numFmt numFmtId="167" formatCode="&quot;$&quot;#,##0.00"/>
  </numFmts>
  <fonts count="9">
    <font>
      <name val="Calibri"/>
      <family val="2"/>
      <color theme="1"/>
      <sz val="11"/>
      <scheme val="minor"/>
    </font>
    <font>
      <b val="1"/>
      <color rgb="00FFFFFF"/>
    </font>
    <font>
      <b val="1"/>
      <color rgb="000F766E"/>
    </font>
    <font>
      <b val="1"/>
      <color rgb="000F766E"/>
      <sz val="16"/>
    </font>
    <font>
      <i val="1"/>
      <color rgb="0064748B"/>
      <sz val="9"/>
    </font>
    <font>
      <b val="1"/>
      <color rgb="00FFFFFF"/>
      <sz val="9"/>
    </font>
    <font>
      <b val="1"/>
      <color rgb="000F766E"/>
      <sz val="20"/>
    </font>
    <font>
      <b val="1"/>
      <color rgb="000F766E"/>
      <sz val="13"/>
    </font>
    <font>
      <b val="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0" applyAlignment="1" pivotButton="0" quotePrefix="0" xfId="0">
      <alignment horizontal="center"/>
    </xf>
    <xf numFmtId="166" fontId="6" fillId="3" borderId="0" applyAlignment="1" pivotButton="0" quotePrefix="0" xfId="0">
      <alignment horizontal="center"/>
    </xf>
    <xf numFmtId="3" fontId="6" fillId="3" borderId="0" applyAlignment="1" pivotButton="0" quotePrefix="0" xfId="0">
      <alignment horizontal="center"/>
    </xf>
    <xf numFmtId="167" fontId="6" fillId="3" borderId="0" applyAlignment="1" pivotButton="0" quotePrefix="0" xfId="0">
      <alignment horizontal="center"/>
    </xf>
    <xf numFmtId="2" fontId="6" fillId="3" borderId="0" applyAlignment="1" pivotButton="0" quotePrefix="0" xfId="0">
      <alignment horizontal="center"/>
    </xf>
    <xf numFmtId="0" fontId="1" fillId="2" borderId="0" applyAlignment="1" pivotButton="0" quotePrefix="0" xfId="0">
      <alignment horizontal="center"/>
    </xf>
    <xf numFmtId="165" fontId="0" fillId="0" borderId="0" pivotButton="0" quotePrefix="0" xfId="0"/>
    <xf numFmtId="0" fontId="2" fillId="0" borderId="0" pivotButton="0" quotePrefix="0" xfId="0"/>
    <xf numFmtId="0" fontId="7" fillId="0" borderId="0" pivotButton="0" quotePrefix="0" xfId="0"/>
    <xf numFmtId="0" fontId="1" fillId="2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Region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'Calcs'!B2</f>
            </strRef>
          </tx>
          <spPr>
            <a:ln xmlns:a="http://schemas.openxmlformats.org/drawingml/2006/main">
              <a:prstDash val="solid"/>
            </a:ln>
          </spPr>
          <cat>
            <numRef>
              <f>'Calcs'!$A$3:$A$7</f>
            </numRef>
          </cat>
          <val>
            <numRef>
              <f>'Calcs'!$B$3:$B$7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'Calcs'!E2</f>
            </strRef>
          </tx>
          <spPr>
            <a:ln xmlns:a="http://schemas.openxmlformats.org/drawingml/2006/main">
              <a:prstDash val="solid"/>
            </a:ln>
          </spPr>
          <cat>
            <numRef>
              <f>'Calcs'!$D$3:$D$6</f>
            </numRef>
          </cat>
          <val>
            <numRef>
              <f>'Calcs'!$E$3:$E$6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lineChart>
        <grouping val="standard"/>
        <ser>
          <idx val="0"/>
          <order val="0"/>
          <tx>
            <strRef>
              <f>'Calcs'!H2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'Calcs'!$G$3:$G$14</f>
            </numRef>
          </cat>
          <val>
            <numRef>
              <f>'Calcs'!$H$3:$H$14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Orders by Channel</a:t>
            </a:r>
          </a:p>
        </rich>
      </tx>
    </title>
    <plotArea>
      <pieChart>
        <varyColors val="1"/>
        <ser>
          <idx val="0"/>
          <order val="0"/>
          <tx>
            <strRef>
              <f>'Calcs'!K2</f>
            </strRef>
          </tx>
          <spPr>
            <a:ln xmlns:a="http://schemas.openxmlformats.org/drawingml/2006/main">
              <a:prstDash val="solid"/>
            </a:ln>
          </spPr>
          <cat>
            <numRef>
              <f>'Calcs'!$J$3:$J$5</f>
            </numRef>
          </cat>
          <val>
            <numRef>
              <f>'Calcs'!$K$3:$K$5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5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Units vs Revenue</a:t>
            </a:r>
          </a:p>
        </rich>
      </tx>
    </title>
    <plotArea>
      <scatterChart>
        <ser>
          <idx val="0"/>
          <order val="0"/>
          <tx>
            <strRef>
              <f>'Data'!I1</f>
            </strRef>
          </tx>
          <spPr>
            <a:ln xmlns:a="http://schemas.openxmlformats.org/drawingml/2006/main">
              <a:noFill/>
              <a:prstDash val="solid"/>
            </a:ln>
          </spPr>
          <marker>
            <symbol val="circle"/>
            <size val="4"/>
            <spPr>
              <a:ln xmlns:a="http://schemas.openxmlformats.org/drawingml/2006/main">
                <a:prstDash val="solid"/>
              </a:ln>
            </spPr>
          </marker>
          <xVal>
            <numRef>
              <f>'Data'!$G$1:$G$151</f>
            </numRef>
          </xVal>
          <yVal>
            <numRef>
              <f>'Data'!$I$2:$I$151</f>
            </numRef>
          </yVal>
        </ser>
        <axId val="10"/>
        <axId val="20"/>
      </scatterChart>
      <valAx>
        <axId val="1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units</a:t>
                </a:r>
              </a:p>
            </rich>
          </tx>
        </title>
        <majorTickMark val="none"/>
        <minorTickMark val="none"/>
        <crossAx val="20"/>
      </valAx>
      <valAx>
        <axId val="2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6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Avg Satisfaction by Region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'Calcs'!N2</f>
            </strRef>
          </tx>
          <spPr>
            <a:ln xmlns:a="http://schemas.openxmlformats.org/drawingml/2006/main">
              <a:prstDash val="solid"/>
            </a:ln>
          </spPr>
          <cat>
            <numRef>
              <f>'Calcs'!$M$3:$M$7</f>
            </numRef>
          </cat>
          <val>
            <numRef>
              <f>'Calcs'!$N$3:$N$7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  <max val="5"/>
          <min val="0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Relationship Type="http://schemas.openxmlformats.org/officeDocument/2006/relationships/chart" Target="/xl/charts/chart5.xml" Id="rId5"/><Relationship Type="http://schemas.openxmlformats.org/officeDocument/2006/relationships/chart" Target="/xl/charts/chart6.xml" Id="rId6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396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7</row>
      <rowOff>0</rowOff>
    </from>
    <ext cx="396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22</row>
      <rowOff>0</rowOff>
    </from>
    <ext cx="3960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7</col>
      <colOff>0</colOff>
      <row>22</row>
      <rowOff>0</rowOff>
    </from>
    <ext cx="3960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  <oneCellAnchor>
    <from>
      <col>0</col>
      <colOff>0</colOff>
      <row>37</row>
      <rowOff>0</rowOff>
    </from>
    <ext cx="3960000" cy="2520000"/>
    <graphicFrame>
      <nvGraphicFramePr>
        <cNvPr id="5" name="Chart 5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graphicFrame>
    <clientData/>
  </oneCellAnchor>
  <oneCellAnchor>
    <from>
      <col>7</col>
      <colOff>0</colOff>
      <row>37</row>
      <rowOff>0</rowOff>
    </from>
    <ext cx="3960000" cy="2520000"/>
    <graphicFrame>
      <nvGraphicFramePr>
        <cNvPr id="6" name="Chart 6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</cols>
  <sheetData>
    <row r="1">
      <c r="A1" s="1" t="inlineStr">
        <is>
          <t>Sales Dashboard 2024</t>
        </is>
      </c>
    </row>
    <row r="2">
      <c r="A2" s="2" t="inlineStr">
        <is>
          <t>All figures are live: change the Data sheet and the KPIs and every chart update on recalculation.</t>
        </is>
      </c>
    </row>
    <row r="4">
      <c r="A4" s="3" t="inlineStr">
        <is>
          <t>TOTAL REVENUE</t>
        </is>
      </c>
      <c r="E4" s="3" t="inlineStr">
        <is>
          <t>ORDERS</t>
        </is>
      </c>
      <c r="I4" s="3" t="inlineStr">
        <is>
          <t>AVG ORDER VALUE</t>
        </is>
      </c>
      <c r="M4" s="3" t="inlineStr">
        <is>
          <t>AVG SATISFACTION</t>
        </is>
      </c>
    </row>
    <row r="5">
      <c r="A5" s="4">
        <f>SUM(Data!$I$2:$I$151)</f>
        <v/>
      </c>
      <c r="E5" s="5">
        <f>COUNT(Data!$I$2:$I$151)</f>
        <v/>
      </c>
      <c r="I5" s="6">
        <f>AVERAGE(Data!$I$2:$I$151)</f>
        <v/>
      </c>
      <c r="M5" s="7">
        <f>AVERAGE(Data!$J$2:$J$151)</f>
        <v/>
      </c>
    </row>
    <row r="6"/>
  </sheetData>
  <mergeCells count="8">
    <mergeCell ref="A5:C6"/>
    <mergeCell ref="E5:G6"/>
    <mergeCell ref="M4:O4"/>
    <mergeCell ref="I5:K6"/>
    <mergeCell ref="M5:O6"/>
    <mergeCell ref="E4:G4"/>
    <mergeCell ref="I4:K4"/>
    <mergeCell ref="A4:C4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1" customWidth="1" min="2" max="2"/>
    <col width="8" customWidth="1" min="3" max="3"/>
    <col width="9" customWidth="1" min="4" max="4"/>
    <col width="11" customWidth="1" min="5" max="5"/>
    <col width="8" customWidth="1" min="6" max="6"/>
    <col width="6" customWidth="1" min="7" max="7"/>
    <col width="10" customWidth="1" min="8" max="8"/>
    <col width="10" customWidth="1" min="9" max="9"/>
    <col width="11" customWidth="1" min="10" max="10"/>
  </cols>
  <sheetData>
    <row r="1">
      <c r="A1" s="8" t="inlineStr">
        <is>
          <t>order_id</t>
        </is>
      </c>
      <c r="B1" s="8" t="inlineStr">
        <is>
          <t>order_date</t>
        </is>
      </c>
      <c r="C1" s="8" t="inlineStr">
        <is>
          <t>month</t>
        </is>
      </c>
      <c r="D1" s="8" t="inlineStr">
        <is>
          <t>region</t>
        </is>
      </c>
      <c r="E1" s="8" t="inlineStr">
        <is>
          <t>category</t>
        </is>
      </c>
      <c r="F1" s="8" t="inlineStr">
        <is>
          <t>channel</t>
        </is>
      </c>
      <c r="G1" s="8" t="inlineStr">
        <is>
          <t>units</t>
        </is>
      </c>
      <c r="H1" s="8" t="inlineStr">
        <is>
          <t>unit_price</t>
        </is>
      </c>
      <c r="I1" s="8" t="inlineStr">
        <is>
          <t>revenue</t>
        </is>
      </c>
      <c r="J1" s="8" t="inlineStr">
        <is>
          <t>satisfaction</t>
        </is>
      </c>
    </row>
    <row r="2">
      <c r="A2" t="n">
        <v>1</v>
      </c>
      <c r="B2" s="9" t="n">
        <v>45404</v>
      </c>
      <c r="C2" t="inlineStr">
        <is>
          <t>2024-04</t>
        </is>
      </c>
      <c r="D2" t="inlineStr">
        <is>
          <t>West</t>
        </is>
      </c>
      <c r="E2" t="inlineStr">
        <is>
          <t>Accessories</t>
        </is>
      </c>
      <c r="F2" t="inlineStr">
        <is>
          <t>store</t>
        </is>
      </c>
      <c r="G2" t="n">
        <v>5</v>
      </c>
      <c r="H2" t="n">
        <v>11.52</v>
      </c>
      <c r="I2" t="n">
        <v>51.84</v>
      </c>
      <c r="J2" t="n">
        <v>4.9</v>
      </c>
    </row>
    <row r="3">
      <c r="A3" t="n">
        <v>2</v>
      </c>
      <c r="B3" s="9" t="n">
        <v>45564</v>
      </c>
      <c r="C3" t="inlineStr">
        <is>
          <t>2024-09</t>
        </is>
      </c>
      <c r="D3" t="inlineStr">
        <is>
          <t>West</t>
        </is>
      </c>
      <c r="E3" t="inlineStr">
        <is>
          <t>Accessories</t>
        </is>
      </c>
      <c r="F3" t="inlineStr">
        <is>
          <t>store</t>
        </is>
      </c>
      <c r="G3" t="n">
        <v>1</v>
      </c>
      <c r="H3" t="n">
        <v>11.43</v>
      </c>
      <c r="I3" t="n">
        <v>11.43</v>
      </c>
      <c r="J3" t="n">
        <v>3.1</v>
      </c>
    </row>
    <row r="4">
      <c r="A4" t="n">
        <v>3</v>
      </c>
      <c r="B4" s="9" t="n">
        <v>45328</v>
      </c>
      <c r="C4" t="inlineStr">
        <is>
          <t>2024-02</t>
        </is>
      </c>
      <c r="D4" t="inlineStr">
        <is>
          <t>South</t>
        </is>
      </c>
      <c r="E4" t="inlineStr">
        <is>
          <t>Equipment</t>
        </is>
      </c>
      <c r="F4" t="inlineStr">
        <is>
          <t>store</t>
        </is>
      </c>
      <c r="G4" t="n">
        <v>7</v>
      </c>
      <c r="H4" t="n">
        <v>60.02</v>
      </c>
      <c r="I4" t="n">
        <v>336.12</v>
      </c>
      <c r="J4" t="n">
        <v>4.2</v>
      </c>
    </row>
    <row r="5">
      <c r="A5" t="n">
        <v>4</v>
      </c>
      <c r="B5" s="9" t="n">
        <v>45529</v>
      </c>
      <c r="C5" t="inlineStr">
        <is>
          <t>2024-08</t>
        </is>
      </c>
      <c r="D5" t="inlineStr">
        <is>
          <t>North</t>
        </is>
      </c>
      <c r="E5" t="inlineStr">
        <is>
          <t>Equipment</t>
        </is>
      </c>
      <c r="F5" t="inlineStr">
        <is>
          <t>web</t>
        </is>
      </c>
      <c r="G5" t="n">
        <v>2</v>
      </c>
      <c r="H5" t="n">
        <v>55.02</v>
      </c>
      <c r="I5" t="n">
        <v>99.04000000000001</v>
      </c>
      <c r="J5" t="n">
        <v>4.4</v>
      </c>
    </row>
    <row r="6">
      <c r="A6" t="n">
        <v>5</v>
      </c>
      <c r="B6" s="9" t="n">
        <v>45378</v>
      </c>
      <c r="C6" t="inlineStr">
        <is>
          <t>2024-03</t>
        </is>
      </c>
      <c r="D6" t="inlineStr">
        <is>
          <t>North</t>
        </is>
      </c>
      <c r="E6" t="inlineStr">
        <is>
          <t>Beans</t>
        </is>
      </c>
      <c r="F6" t="inlineStr">
        <is>
          <t>mobile</t>
        </is>
      </c>
      <c r="G6" t="n">
        <v>5</v>
      </c>
      <c r="H6" t="n">
        <v>32.31</v>
      </c>
      <c r="I6" t="n">
        <v>161.56</v>
      </c>
      <c r="J6" t="n">
        <v>4.4</v>
      </c>
    </row>
    <row r="7">
      <c r="A7" t="n">
        <v>6</v>
      </c>
      <c r="B7" s="9" t="n">
        <v>45329</v>
      </c>
      <c r="C7" t="inlineStr">
        <is>
          <t>2024-02</t>
        </is>
      </c>
      <c r="D7" t="inlineStr">
        <is>
          <t>West</t>
        </is>
      </c>
      <c r="E7" t="inlineStr">
        <is>
          <t>Accessories</t>
        </is>
      </c>
      <c r="F7" t="inlineStr">
        <is>
          <t>web</t>
        </is>
      </c>
      <c r="G7" t="n">
        <v>3</v>
      </c>
      <c r="H7" t="n">
        <v>10.72</v>
      </c>
      <c r="I7" t="n">
        <v>25.73</v>
      </c>
      <c r="J7" t="n">
        <v>3.1</v>
      </c>
    </row>
    <row r="8">
      <c r="A8" t="n">
        <v>7</v>
      </c>
      <c r="B8" s="9" t="n">
        <v>45583</v>
      </c>
      <c r="C8" t="inlineStr">
        <is>
          <t>2024-10</t>
        </is>
      </c>
      <c r="D8" t="inlineStr">
        <is>
          <t>South</t>
        </is>
      </c>
      <c r="E8" t="inlineStr">
        <is>
          <t>Accessories</t>
        </is>
      </c>
      <c r="F8" t="inlineStr">
        <is>
          <t>web</t>
        </is>
      </c>
      <c r="G8" t="n">
        <v>3</v>
      </c>
      <c r="H8" t="n">
        <v>10.28</v>
      </c>
      <c r="I8" t="n">
        <v>30.83</v>
      </c>
      <c r="J8" t="n">
        <v>5</v>
      </c>
    </row>
    <row r="9">
      <c r="A9" t="n">
        <v>8</v>
      </c>
      <c r="B9" s="9" t="n">
        <v>45532</v>
      </c>
      <c r="C9" t="inlineStr">
        <is>
          <t>2024-08</t>
        </is>
      </c>
      <c r="D9" t="inlineStr">
        <is>
          <t>East</t>
        </is>
      </c>
      <c r="E9" t="inlineStr">
        <is>
          <t>Other</t>
        </is>
      </c>
      <c r="F9" t="inlineStr">
        <is>
          <t>web</t>
        </is>
      </c>
      <c r="G9" t="n">
        <v>7</v>
      </c>
      <c r="H9" t="n">
        <v>28.49</v>
      </c>
      <c r="I9" t="n">
        <v>199.46</v>
      </c>
      <c r="J9" t="n">
        <v>4.8</v>
      </c>
    </row>
    <row r="10">
      <c r="A10" t="n">
        <v>9</v>
      </c>
      <c r="B10" s="9" t="n">
        <v>45398</v>
      </c>
      <c r="C10" t="inlineStr">
        <is>
          <t>2024-04</t>
        </is>
      </c>
      <c r="D10" t="inlineStr">
        <is>
          <t>East</t>
        </is>
      </c>
      <c r="E10" t="inlineStr">
        <is>
          <t>Equipment</t>
        </is>
      </c>
      <c r="F10" t="inlineStr">
        <is>
          <t>web</t>
        </is>
      </c>
      <c r="G10" t="n">
        <v>7</v>
      </c>
      <c r="H10" t="n">
        <v>59.63</v>
      </c>
      <c r="I10" t="n">
        <v>417.44</v>
      </c>
      <c r="J10" t="n">
        <v>4.1</v>
      </c>
    </row>
    <row r="11">
      <c r="A11" t="n">
        <v>10</v>
      </c>
      <c r="B11" s="9" t="n">
        <v>45515</v>
      </c>
      <c r="C11" t="inlineStr">
        <is>
          <t>2024-08</t>
        </is>
      </c>
      <c r="D11" t="inlineStr">
        <is>
          <t>West</t>
        </is>
      </c>
      <c r="E11" t="inlineStr">
        <is>
          <t>Beans</t>
        </is>
      </c>
      <c r="F11" t="inlineStr">
        <is>
          <t>mobile</t>
        </is>
      </c>
      <c r="G11" t="n">
        <v>8</v>
      </c>
      <c r="H11" t="n">
        <v>30.99</v>
      </c>
      <c r="I11" t="n">
        <v>247.95</v>
      </c>
      <c r="J11" t="n">
        <v>5</v>
      </c>
    </row>
    <row r="12">
      <c r="A12" t="n">
        <v>11</v>
      </c>
      <c r="B12" s="9" t="n">
        <v>45419</v>
      </c>
      <c r="C12" t="inlineStr">
        <is>
          <t>2024-05</t>
        </is>
      </c>
      <c r="D12" t="inlineStr">
        <is>
          <t>North</t>
        </is>
      </c>
      <c r="E12" t="inlineStr">
        <is>
          <t>Beans</t>
        </is>
      </c>
      <c r="F12" t="inlineStr">
        <is>
          <t>mobile</t>
        </is>
      </c>
      <c r="G12" t="n">
        <v>8</v>
      </c>
      <c r="H12" t="n">
        <v>34.29</v>
      </c>
      <c r="I12" t="n">
        <v>274.3</v>
      </c>
      <c r="J12" t="n">
        <v>3.4</v>
      </c>
    </row>
    <row r="13">
      <c r="A13" t="n">
        <v>12</v>
      </c>
      <c r="B13" s="9" t="n">
        <v>45550</v>
      </c>
      <c r="C13" t="inlineStr">
        <is>
          <t>2024-09</t>
        </is>
      </c>
      <c r="D13" t="inlineStr">
        <is>
          <t>Central</t>
        </is>
      </c>
      <c r="E13" t="inlineStr">
        <is>
          <t>Accessories</t>
        </is>
      </c>
      <c r="F13" t="inlineStr">
        <is>
          <t>web</t>
        </is>
      </c>
      <c r="G13" t="n">
        <v>1</v>
      </c>
      <c r="H13" t="n">
        <v>9.859999999999999</v>
      </c>
      <c r="I13" t="n">
        <v>7.89</v>
      </c>
      <c r="J13" t="n">
        <v>4</v>
      </c>
    </row>
    <row r="14">
      <c r="A14" t="n">
        <v>13</v>
      </c>
      <c r="B14" s="9" t="n">
        <v>45530</v>
      </c>
      <c r="C14" t="inlineStr">
        <is>
          <t>2024-08</t>
        </is>
      </c>
      <c r="D14" t="inlineStr">
        <is>
          <t>West</t>
        </is>
      </c>
      <c r="E14" t="inlineStr">
        <is>
          <t>Equipment</t>
        </is>
      </c>
      <c r="F14" t="inlineStr">
        <is>
          <t>mobile</t>
        </is>
      </c>
      <c r="G14" t="n">
        <v>2</v>
      </c>
      <c r="H14" t="n">
        <v>55.46</v>
      </c>
      <c r="I14" t="n">
        <v>110.91</v>
      </c>
      <c r="J14" t="n">
        <v>4</v>
      </c>
    </row>
    <row r="15">
      <c r="A15" t="n">
        <v>14</v>
      </c>
      <c r="B15" s="9" t="n">
        <v>45410</v>
      </c>
      <c r="C15" t="inlineStr">
        <is>
          <t>2024-04</t>
        </is>
      </c>
      <c r="D15" t="inlineStr">
        <is>
          <t>South</t>
        </is>
      </c>
      <c r="E15" t="inlineStr">
        <is>
          <t>Beans</t>
        </is>
      </c>
      <c r="F15" t="inlineStr">
        <is>
          <t>store</t>
        </is>
      </c>
      <c r="G15" t="n">
        <v>3</v>
      </c>
      <c r="H15" t="n">
        <v>26.42</v>
      </c>
      <c r="I15" t="n">
        <v>79.27</v>
      </c>
      <c r="J15" t="n">
        <v>4.6</v>
      </c>
    </row>
    <row r="16">
      <c r="A16" t="n">
        <v>15</v>
      </c>
      <c r="B16" s="9" t="n">
        <v>45622</v>
      </c>
      <c r="C16" t="inlineStr">
        <is>
          <t>2024-11</t>
        </is>
      </c>
      <c r="D16" t="inlineStr">
        <is>
          <t>East</t>
        </is>
      </c>
      <c r="E16" t="inlineStr">
        <is>
          <t>Equipment</t>
        </is>
      </c>
      <c r="F16" t="inlineStr">
        <is>
          <t>web</t>
        </is>
      </c>
      <c r="G16" t="n">
        <v>6</v>
      </c>
      <c r="H16" t="n">
        <v>56.52</v>
      </c>
      <c r="I16" t="n">
        <v>339.14</v>
      </c>
      <c r="J16" t="n">
        <v>3.7</v>
      </c>
    </row>
    <row r="17">
      <c r="A17" t="n">
        <v>16</v>
      </c>
      <c r="B17" s="9" t="n">
        <v>45354</v>
      </c>
      <c r="C17" t="inlineStr">
        <is>
          <t>2024-03</t>
        </is>
      </c>
      <c r="D17" t="inlineStr">
        <is>
          <t>West</t>
        </is>
      </c>
      <c r="E17" t="inlineStr">
        <is>
          <t>Other</t>
        </is>
      </c>
      <c r="F17" t="inlineStr">
        <is>
          <t>store</t>
        </is>
      </c>
      <c r="G17" t="n">
        <v>5</v>
      </c>
      <c r="H17" t="n">
        <v>27.61</v>
      </c>
      <c r="I17" t="n">
        <v>124.23</v>
      </c>
      <c r="J17" t="n">
        <v>3.7</v>
      </c>
    </row>
    <row r="18">
      <c r="A18" t="n">
        <v>17</v>
      </c>
      <c r="B18" s="9" t="n">
        <v>45318</v>
      </c>
      <c r="C18" t="inlineStr">
        <is>
          <t>2024-01</t>
        </is>
      </c>
      <c r="D18" t="inlineStr">
        <is>
          <t>West</t>
        </is>
      </c>
      <c r="E18" t="inlineStr">
        <is>
          <t>Accessories</t>
        </is>
      </c>
      <c r="F18" t="inlineStr">
        <is>
          <t>mobile</t>
        </is>
      </c>
      <c r="G18" t="n">
        <v>2</v>
      </c>
      <c r="H18" t="n">
        <v>11.34</v>
      </c>
      <c r="I18" t="n">
        <v>20.41</v>
      </c>
      <c r="J18" t="n">
        <v>5</v>
      </c>
    </row>
    <row r="19">
      <c r="A19" t="n">
        <v>18</v>
      </c>
      <c r="B19" s="9" t="n">
        <v>45447</v>
      </c>
      <c r="C19" t="inlineStr">
        <is>
          <t>2024-06</t>
        </is>
      </c>
      <c r="D19" t="inlineStr">
        <is>
          <t>South</t>
        </is>
      </c>
      <c r="E19" t="inlineStr">
        <is>
          <t>Beans</t>
        </is>
      </c>
      <c r="F19" t="inlineStr">
        <is>
          <t>mobile</t>
        </is>
      </c>
      <c r="G19" t="n">
        <v>4</v>
      </c>
      <c r="H19" t="n">
        <v>31.4</v>
      </c>
      <c r="I19" t="n">
        <v>125.62</v>
      </c>
      <c r="J19" t="n">
        <v>4</v>
      </c>
    </row>
    <row r="20">
      <c r="A20" t="n">
        <v>19</v>
      </c>
      <c r="B20" s="9" t="n">
        <v>45586</v>
      </c>
      <c r="C20" t="inlineStr">
        <is>
          <t>2024-10</t>
        </is>
      </c>
      <c r="D20" t="inlineStr">
        <is>
          <t>South</t>
        </is>
      </c>
      <c r="E20" t="inlineStr">
        <is>
          <t>Other</t>
        </is>
      </c>
      <c r="F20" t="inlineStr">
        <is>
          <t>web</t>
        </is>
      </c>
      <c r="G20" t="n">
        <v>1</v>
      </c>
      <c r="H20" t="n">
        <v>23.98</v>
      </c>
      <c r="I20" t="n">
        <v>23.98</v>
      </c>
      <c r="J20" t="n">
        <v>4.8</v>
      </c>
    </row>
    <row r="21">
      <c r="A21" t="n">
        <v>20</v>
      </c>
      <c r="B21" s="9" t="n">
        <v>45552</v>
      </c>
      <c r="C21" t="inlineStr">
        <is>
          <t>2024-09</t>
        </is>
      </c>
      <c r="D21" t="inlineStr">
        <is>
          <t>South</t>
        </is>
      </c>
      <c r="E21" t="inlineStr">
        <is>
          <t>Beans</t>
        </is>
      </c>
      <c r="F21" t="inlineStr">
        <is>
          <t>web</t>
        </is>
      </c>
      <c r="G21" t="n">
        <v>8</v>
      </c>
      <c r="H21" t="n">
        <v>28.53</v>
      </c>
      <c r="I21" t="n">
        <v>205.45</v>
      </c>
      <c r="J21" t="n">
        <v>5</v>
      </c>
    </row>
    <row r="22">
      <c r="A22" t="n">
        <v>21</v>
      </c>
      <c r="B22" s="9" t="n">
        <v>45626</v>
      </c>
      <c r="C22" t="inlineStr">
        <is>
          <t>2024-11</t>
        </is>
      </c>
      <c r="D22" t="inlineStr">
        <is>
          <t>East</t>
        </is>
      </c>
      <c r="E22" t="inlineStr">
        <is>
          <t>Beans</t>
        </is>
      </c>
      <c r="F22" t="inlineStr">
        <is>
          <t>store</t>
        </is>
      </c>
      <c r="G22" t="n">
        <v>3</v>
      </c>
      <c r="H22" t="n">
        <v>28.45</v>
      </c>
      <c r="I22" t="n">
        <v>85.34</v>
      </c>
      <c r="J22" t="n">
        <v>4</v>
      </c>
    </row>
    <row r="23">
      <c r="A23" t="n">
        <v>22</v>
      </c>
      <c r="B23" s="9" t="n">
        <v>45649</v>
      </c>
      <c r="C23" t="inlineStr">
        <is>
          <t>2024-12</t>
        </is>
      </c>
      <c r="D23" t="inlineStr">
        <is>
          <t>Central</t>
        </is>
      </c>
      <c r="E23" t="inlineStr">
        <is>
          <t>Beans</t>
        </is>
      </c>
      <c r="F23" t="inlineStr">
        <is>
          <t>store</t>
        </is>
      </c>
      <c r="G23" t="n">
        <v>2</v>
      </c>
      <c r="H23" t="n">
        <v>33.76</v>
      </c>
      <c r="I23" t="n">
        <v>60.77</v>
      </c>
      <c r="J23" t="n">
        <v>3.5</v>
      </c>
    </row>
    <row r="24">
      <c r="A24" t="n">
        <v>23</v>
      </c>
      <c r="B24" s="9" t="n">
        <v>45373</v>
      </c>
      <c r="C24" t="inlineStr">
        <is>
          <t>2024-03</t>
        </is>
      </c>
      <c r="D24" t="inlineStr">
        <is>
          <t>North</t>
        </is>
      </c>
      <c r="E24" t="inlineStr">
        <is>
          <t>Equipment</t>
        </is>
      </c>
      <c r="F24" t="inlineStr">
        <is>
          <t>store</t>
        </is>
      </c>
      <c r="G24" t="n">
        <v>7</v>
      </c>
      <c r="H24" t="n">
        <v>58.41</v>
      </c>
      <c r="I24" t="n">
        <v>408.87</v>
      </c>
      <c r="J24" t="n">
        <v>3.9</v>
      </c>
    </row>
    <row r="25">
      <c r="A25" t="n">
        <v>24</v>
      </c>
      <c r="B25" s="9" t="n">
        <v>45503</v>
      </c>
      <c r="C25" t="inlineStr">
        <is>
          <t>2024-07</t>
        </is>
      </c>
      <c r="D25" t="inlineStr">
        <is>
          <t>Central</t>
        </is>
      </c>
      <c r="E25" t="inlineStr">
        <is>
          <t>Equipment</t>
        </is>
      </c>
      <c r="F25" t="inlineStr">
        <is>
          <t>store</t>
        </is>
      </c>
      <c r="G25" t="n">
        <v>1</v>
      </c>
      <c r="H25" t="n">
        <v>60.61</v>
      </c>
      <c r="I25" t="n">
        <v>60.61</v>
      </c>
      <c r="J25" t="n">
        <v>4.6</v>
      </c>
    </row>
    <row r="26">
      <c r="A26" t="n">
        <v>25</v>
      </c>
      <c r="B26" s="9" t="n">
        <v>45426</v>
      </c>
      <c r="C26" t="inlineStr">
        <is>
          <t>2024-05</t>
        </is>
      </c>
      <c r="D26" t="inlineStr">
        <is>
          <t>Central</t>
        </is>
      </c>
      <c r="E26" t="inlineStr">
        <is>
          <t>Beans</t>
        </is>
      </c>
      <c r="F26" t="inlineStr">
        <is>
          <t>mobile</t>
        </is>
      </c>
      <c r="G26" t="n">
        <v>8</v>
      </c>
      <c r="H26" t="n">
        <v>26.62</v>
      </c>
      <c r="I26" t="n">
        <v>212.95</v>
      </c>
      <c r="J26" t="n">
        <v>5</v>
      </c>
    </row>
    <row r="27">
      <c r="A27" t="n">
        <v>26</v>
      </c>
      <c r="B27" s="9" t="n">
        <v>45358</v>
      </c>
      <c r="C27" t="inlineStr">
        <is>
          <t>2024-03</t>
        </is>
      </c>
      <c r="D27" t="inlineStr">
        <is>
          <t>East</t>
        </is>
      </c>
      <c r="E27" t="inlineStr">
        <is>
          <t>Accessories</t>
        </is>
      </c>
      <c r="F27" t="inlineStr">
        <is>
          <t>web</t>
        </is>
      </c>
      <c r="G27" t="n">
        <v>3</v>
      </c>
      <c r="H27" t="n">
        <v>11.38</v>
      </c>
      <c r="I27" t="n">
        <v>34.13</v>
      </c>
      <c r="J27" t="n">
        <v>4.4</v>
      </c>
    </row>
    <row r="28">
      <c r="A28" t="n">
        <v>27</v>
      </c>
      <c r="B28" s="9" t="n">
        <v>45617</v>
      </c>
      <c r="C28" t="inlineStr">
        <is>
          <t>2024-11</t>
        </is>
      </c>
      <c r="D28" t="inlineStr">
        <is>
          <t>West</t>
        </is>
      </c>
      <c r="E28" t="inlineStr">
        <is>
          <t>Accessories</t>
        </is>
      </c>
      <c r="F28" t="inlineStr">
        <is>
          <t>web</t>
        </is>
      </c>
      <c r="G28" t="n">
        <v>1</v>
      </c>
      <c r="H28" t="n">
        <v>9.99</v>
      </c>
      <c r="I28" t="n">
        <v>8.99</v>
      </c>
      <c r="J28" t="n">
        <v>3.4</v>
      </c>
    </row>
    <row r="29">
      <c r="A29" t="n">
        <v>28</v>
      </c>
      <c r="B29" s="9" t="n">
        <v>45422</v>
      </c>
      <c r="C29" t="inlineStr">
        <is>
          <t>2024-05</t>
        </is>
      </c>
      <c r="D29" t="inlineStr">
        <is>
          <t>North</t>
        </is>
      </c>
      <c r="E29" t="inlineStr">
        <is>
          <t>Equipment</t>
        </is>
      </c>
      <c r="F29" t="inlineStr">
        <is>
          <t>mobile</t>
        </is>
      </c>
      <c r="G29" t="n">
        <v>4</v>
      </c>
      <c r="H29" t="n">
        <v>57.31</v>
      </c>
      <c r="I29" t="n">
        <v>229.23</v>
      </c>
      <c r="J29" t="n">
        <v>4.4</v>
      </c>
    </row>
    <row r="30">
      <c r="A30" t="n">
        <v>29</v>
      </c>
      <c r="B30" s="9" t="n">
        <v>45561</v>
      </c>
      <c r="C30" t="inlineStr">
        <is>
          <t>2024-09</t>
        </is>
      </c>
      <c r="D30" t="inlineStr">
        <is>
          <t>North</t>
        </is>
      </c>
      <c r="E30" t="inlineStr">
        <is>
          <t>Beans</t>
        </is>
      </c>
      <c r="F30" t="inlineStr">
        <is>
          <t>web</t>
        </is>
      </c>
      <c r="G30" t="n">
        <v>7</v>
      </c>
      <c r="H30" t="n">
        <v>31.17</v>
      </c>
      <c r="I30" t="n">
        <v>218.21</v>
      </c>
      <c r="J30" t="n">
        <v>5</v>
      </c>
    </row>
    <row r="31">
      <c r="A31" t="n">
        <v>30</v>
      </c>
      <c r="B31" s="9" t="n">
        <v>45554</v>
      </c>
      <c r="C31" t="inlineStr">
        <is>
          <t>2024-09</t>
        </is>
      </c>
      <c r="D31" t="inlineStr">
        <is>
          <t>South</t>
        </is>
      </c>
      <c r="E31" t="inlineStr">
        <is>
          <t>Accessories</t>
        </is>
      </c>
      <c r="F31" t="inlineStr">
        <is>
          <t>web</t>
        </is>
      </c>
      <c r="G31" t="n">
        <v>2</v>
      </c>
      <c r="H31" t="n">
        <v>11.3</v>
      </c>
      <c r="I31" t="n">
        <v>20.34</v>
      </c>
      <c r="J31" t="n">
        <v>5</v>
      </c>
    </row>
    <row r="32">
      <c r="A32" t="n">
        <v>31</v>
      </c>
      <c r="B32" s="9" t="n">
        <v>45400</v>
      </c>
      <c r="C32" t="inlineStr">
        <is>
          <t>2024-04</t>
        </is>
      </c>
      <c r="D32" t="inlineStr">
        <is>
          <t>East</t>
        </is>
      </c>
      <c r="E32" t="inlineStr">
        <is>
          <t>Beans</t>
        </is>
      </c>
      <c r="F32" t="inlineStr">
        <is>
          <t>mobile</t>
        </is>
      </c>
      <c r="G32" t="n">
        <v>1</v>
      </c>
      <c r="H32" t="n">
        <v>31.31</v>
      </c>
      <c r="I32" t="n">
        <v>31.31</v>
      </c>
      <c r="J32" t="n">
        <v>3.7</v>
      </c>
    </row>
    <row r="33">
      <c r="A33" t="n">
        <v>32</v>
      </c>
      <c r="B33" s="9" t="n">
        <v>45433</v>
      </c>
      <c r="C33" t="inlineStr">
        <is>
          <t>2024-05</t>
        </is>
      </c>
      <c r="D33" t="inlineStr">
        <is>
          <t>West</t>
        </is>
      </c>
      <c r="E33" t="inlineStr">
        <is>
          <t>Beans</t>
        </is>
      </c>
      <c r="F33" t="inlineStr">
        <is>
          <t>web</t>
        </is>
      </c>
      <c r="G33" t="n">
        <v>4</v>
      </c>
      <c r="H33" t="n">
        <v>28.62</v>
      </c>
      <c r="I33" t="n">
        <v>114.49</v>
      </c>
      <c r="J33" t="n">
        <v>4.4</v>
      </c>
    </row>
    <row r="34">
      <c r="A34" t="n">
        <v>33</v>
      </c>
      <c r="B34" s="9" t="n">
        <v>45366</v>
      </c>
      <c r="C34" t="inlineStr">
        <is>
          <t>2024-03</t>
        </is>
      </c>
      <c r="D34" t="inlineStr">
        <is>
          <t>North</t>
        </is>
      </c>
      <c r="E34" t="inlineStr">
        <is>
          <t>Beans</t>
        </is>
      </c>
      <c r="F34" t="inlineStr">
        <is>
          <t>mobile</t>
        </is>
      </c>
      <c r="G34" t="n">
        <v>5</v>
      </c>
      <c r="H34" t="n">
        <v>28.44</v>
      </c>
      <c r="I34" t="n">
        <v>142.2</v>
      </c>
      <c r="J34" t="n">
        <v>4.5</v>
      </c>
    </row>
    <row r="35">
      <c r="A35" t="n">
        <v>34</v>
      </c>
      <c r="B35" s="9" t="n">
        <v>45592</v>
      </c>
      <c r="C35" t="inlineStr">
        <is>
          <t>2024-10</t>
        </is>
      </c>
      <c r="D35" t="inlineStr">
        <is>
          <t>East</t>
        </is>
      </c>
      <c r="E35" t="inlineStr">
        <is>
          <t>Accessories</t>
        </is>
      </c>
      <c r="F35" t="inlineStr">
        <is>
          <t>mobile</t>
        </is>
      </c>
      <c r="G35" t="n">
        <v>4</v>
      </c>
      <c r="H35" t="n">
        <v>11.31</v>
      </c>
      <c r="I35" t="n">
        <v>45.23</v>
      </c>
      <c r="J35" t="n">
        <v>3.1</v>
      </c>
    </row>
    <row r="36">
      <c r="A36" t="n">
        <v>35</v>
      </c>
      <c r="B36" s="9" t="n">
        <v>45373</v>
      </c>
      <c r="C36" t="inlineStr">
        <is>
          <t>2024-03</t>
        </is>
      </c>
      <c r="D36" t="inlineStr">
        <is>
          <t>West</t>
        </is>
      </c>
      <c r="E36" t="inlineStr">
        <is>
          <t>Beans</t>
        </is>
      </c>
      <c r="F36" t="inlineStr">
        <is>
          <t>mobile</t>
        </is>
      </c>
      <c r="G36" t="n">
        <v>8</v>
      </c>
      <c r="H36" t="n">
        <v>32.33</v>
      </c>
      <c r="I36" t="n">
        <v>258.61</v>
      </c>
      <c r="J36" t="n">
        <v>4.5</v>
      </c>
    </row>
    <row r="37">
      <c r="A37" t="n">
        <v>36</v>
      </c>
      <c r="B37" s="9" t="n">
        <v>45580</v>
      </c>
      <c r="C37" t="inlineStr">
        <is>
          <t>2024-10</t>
        </is>
      </c>
      <c r="D37" t="inlineStr">
        <is>
          <t>North</t>
        </is>
      </c>
      <c r="E37" t="inlineStr">
        <is>
          <t>Accessories</t>
        </is>
      </c>
      <c r="F37" t="inlineStr">
        <is>
          <t>mobile</t>
        </is>
      </c>
      <c r="G37" t="n">
        <v>2</v>
      </c>
      <c r="H37" t="n">
        <v>10.96</v>
      </c>
      <c r="I37" t="n">
        <v>19.74</v>
      </c>
      <c r="J37" t="n">
        <v>3</v>
      </c>
    </row>
    <row r="38">
      <c r="A38" t="n">
        <v>37</v>
      </c>
      <c r="B38" s="9" t="n">
        <v>45518</v>
      </c>
      <c r="C38" t="inlineStr">
        <is>
          <t>2024-08</t>
        </is>
      </c>
      <c r="D38" t="inlineStr">
        <is>
          <t>East</t>
        </is>
      </c>
      <c r="E38" t="inlineStr">
        <is>
          <t>Equipment</t>
        </is>
      </c>
      <c r="F38" t="inlineStr">
        <is>
          <t>mobile</t>
        </is>
      </c>
      <c r="G38" t="n">
        <v>3</v>
      </c>
      <c r="H38" t="n">
        <v>58.26</v>
      </c>
      <c r="I38" t="n">
        <v>174.79</v>
      </c>
      <c r="J38" t="n">
        <v>3.1</v>
      </c>
    </row>
    <row r="39">
      <c r="A39" t="n">
        <v>38</v>
      </c>
      <c r="B39" s="9" t="n">
        <v>45433</v>
      </c>
      <c r="C39" t="inlineStr">
        <is>
          <t>2024-05</t>
        </is>
      </c>
      <c r="D39" t="inlineStr">
        <is>
          <t>North</t>
        </is>
      </c>
      <c r="E39" t="inlineStr">
        <is>
          <t>Accessories</t>
        </is>
      </c>
      <c r="F39" t="inlineStr">
        <is>
          <t>mobile</t>
        </is>
      </c>
      <c r="G39" t="n">
        <v>8</v>
      </c>
      <c r="H39" t="n">
        <v>11.08</v>
      </c>
      <c r="I39" t="n">
        <v>88.67</v>
      </c>
      <c r="J39" t="n">
        <v>3.6</v>
      </c>
    </row>
    <row r="40">
      <c r="A40" t="n">
        <v>39</v>
      </c>
      <c r="B40" s="9" t="n">
        <v>45550</v>
      </c>
      <c r="C40" t="inlineStr">
        <is>
          <t>2024-09</t>
        </is>
      </c>
      <c r="D40" t="inlineStr">
        <is>
          <t>North</t>
        </is>
      </c>
      <c r="E40" t="inlineStr">
        <is>
          <t>Accessories</t>
        </is>
      </c>
      <c r="F40" t="inlineStr">
        <is>
          <t>web</t>
        </is>
      </c>
      <c r="G40" t="n">
        <v>7</v>
      </c>
      <c r="H40" t="n">
        <v>10.79</v>
      </c>
      <c r="I40" t="n">
        <v>75.52</v>
      </c>
      <c r="J40" t="n">
        <v>3.1</v>
      </c>
    </row>
    <row r="41">
      <c r="A41" t="n">
        <v>40</v>
      </c>
      <c r="B41" s="9" t="n">
        <v>45522</v>
      </c>
      <c r="C41" t="inlineStr">
        <is>
          <t>2024-08</t>
        </is>
      </c>
      <c r="D41" t="inlineStr">
        <is>
          <t>West</t>
        </is>
      </c>
      <c r="E41" t="inlineStr">
        <is>
          <t>Equipment</t>
        </is>
      </c>
      <c r="F41" t="inlineStr">
        <is>
          <t>mobile</t>
        </is>
      </c>
      <c r="G41" t="n">
        <v>6</v>
      </c>
      <c r="H41" t="n">
        <v>58.66</v>
      </c>
      <c r="I41" t="n">
        <v>351.95</v>
      </c>
      <c r="J41" t="n">
        <v>4.2</v>
      </c>
    </row>
    <row r="42">
      <c r="A42" t="n">
        <v>41</v>
      </c>
      <c r="B42" s="9" t="n">
        <v>45462</v>
      </c>
      <c r="C42" t="inlineStr">
        <is>
          <t>2024-06</t>
        </is>
      </c>
      <c r="D42" t="inlineStr">
        <is>
          <t>Central</t>
        </is>
      </c>
      <c r="E42" t="inlineStr">
        <is>
          <t>Accessories</t>
        </is>
      </c>
      <c r="F42" t="inlineStr">
        <is>
          <t>mobile</t>
        </is>
      </c>
      <c r="G42" t="n">
        <v>1</v>
      </c>
      <c r="H42" t="n">
        <v>10.61</v>
      </c>
      <c r="I42" t="n">
        <v>10.61</v>
      </c>
      <c r="J42" t="n">
        <v>4.4</v>
      </c>
    </row>
    <row r="43">
      <c r="A43" t="n">
        <v>42</v>
      </c>
      <c r="B43" s="9" t="n">
        <v>45451</v>
      </c>
      <c r="C43" t="inlineStr">
        <is>
          <t>2024-06</t>
        </is>
      </c>
      <c r="D43" t="inlineStr">
        <is>
          <t>North</t>
        </is>
      </c>
      <c r="E43" t="inlineStr">
        <is>
          <t>Accessories</t>
        </is>
      </c>
      <c r="F43" t="inlineStr">
        <is>
          <t>web</t>
        </is>
      </c>
      <c r="G43" t="n">
        <v>5</v>
      </c>
      <c r="H43" t="n">
        <v>10.85</v>
      </c>
      <c r="I43" t="n">
        <v>48.82</v>
      </c>
      <c r="J43" t="n">
        <v>3.7</v>
      </c>
    </row>
    <row r="44">
      <c r="A44" t="n">
        <v>43</v>
      </c>
      <c r="B44" s="9" t="n">
        <v>45468</v>
      </c>
      <c r="C44" t="inlineStr">
        <is>
          <t>2024-06</t>
        </is>
      </c>
      <c r="D44" t="inlineStr">
        <is>
          <t>West</t>
        </is>
      </c>
      <c r="E44" t="inlineStr">
        <is>
          <t>Accessories</t>
        </is>
      </c>
      <c r="F44" t="inlineStr">
        <is>
          <t>web</t>
        </is>
      </c>
      <c r="G44" t="n">
        <v>7</v>
      </c>
      <c r="H44" t="n">
        <v>11.43</v>
      </c>
      <c r="I44" t="n">
        <v>64.01000000000001</v>
      </c>
      <c r="J44" t="n">
        <v>3.9</v>
      </c>
    </row>
    <row r="45">
      <c r="A45" t="n">
        <v>44</v>
      </c>
      <c r="B45" s="9" t="n">
        <v>45587</v>
      </c>
      <c r="C45" t="inlineStr">
        <is>
          <t>2024-10</t>
        </is>
      </c>
      <c r="D45" t="inlineStr">
        <is>
          <t>Central</t>
        </is>
      </c>
      <c r="E45" t="inlineStr">
        <is>
          <t>Equipment</t>
        </is>
      </c>
      <c r="F45" t="inlineStr">
        <is>
          <t>web</t>
        </is>
      </c>
      <c r="G45" t="n">
        <v>2</v>
      </c>
      <c r="H45" t="n">
        <v>53.81</v>
      </c>
      <c r="I45" t="n">
        <v>107.63</v>
      </c>
      <c r="J45" t="n">
        <v>4.7</v>
      </c>
    </row>
    <row r="46">
      <c r="A46" t="n">
        <v>45</v>
      </c>
      <c r="B46" s="9" t="n">
        <v>45369</v>
      </c>
      <c r="C46" t="inlineStr">
        <is>
          <t>2024-03</t>
        </is>
      </c>
      <c r="D46" t="inlineStr">
        <is>
          <t>North</t>
        </is>
      </c>
      <c r="E46" t="inlineStr">
        <is>
          <t>Beans</t>
        </is>
      </c>
      <c r="F46" t="inlineStr">
        <is>
          <t>mobile</t>
        </is>
      </c>
      <c r="G46" t="n">
        <v>5</v>
      </c>
      <c r="H46" t="n">
        <v>29.69</v>
      </c>
      <c r="I46" t="n">
        <v>118.76</v>
      </c>
      <c r="J46" t="n">
        <v>4.4</v>
      </c>
    </row>
    <row r="47">
      <c r="A47" t="n">
        <v>46</v>
      </c>
      <c r="B47" s="9" t="n">
        <v>45423</v>
      </c>
      <c r="C47" t="inlineStr">
        <is>
          <t>2024-05</t>
        </is>
      </c>
      <c r="D47" t="inlineStr">
        <is>
          <t>South</t>
        </is>
      </c>
      <c r="E47" t="inlineStr">
        <is>
          <t>Other</t>
        </is>
      </c>
      <c r="F47" t="inlineStr">
        <is>
          <t>web</t>
        </is>
      </c>
      <c r="G47" t="n">
        <v>2</v>
      </c>
      <c r="H47" t="n">
        <v>24.86</v>
      </c>
      <c r="I47" t="n">
        <v>49.72</v>
      </c>
      <c r="J47" t="n">
        <v>5</v>
      </c>
    </row>
    <row r="48">
      <c r="A48" t="n">
        <v>47</v>
      </c>
      <c r="B48" s="9" t="n">
        <v>45621</v>
      </c>
      <c r="C48" t="inlineStr">
        <is>
          <t>2024-11</t>
        </is>
      </c>
      <c r="D48" t="inlineStr">
        <is>
          <t>South</t>
        </is>
      </c>
      <c r="E48" t="inlineStr">
        <is>
          <t>Accessories</t>
        </is>
      </c>
      <c r="F48" t="inlineStr">
        <is>
          <t>web</t>
        </is>
      </c>
      <c r="G48" t="n">
        <v>4</v>
      </c>
      <c r="H48" t="n">
        <v>11</v>
      </c>
      <c r="I48" t="n">
        <v>44.01</v>
      </c>
      <c r="J48" t="n">
        <v>5</v>
      </c>
    </row>
    <row r="49">
      <c r="A49" t="n">
        <v>48</v>
      </c>
      <c r="B49" s="9" t="n">
        <v>45398</v>
      </c>
      <c r="C49" t="inlineStr">
        <is>
          <t>2024-04</t>
        </is>
      </c>
      <c r="D49" t="inlineStr">
        <is>
          <t>North</t>
        </is>
      </c>
      <c r="E49" t="inlineStr">
        <is>
          <t>Accessories</t>
        </is>
      </c>
      <c r="F49" t="inlineStr">
        <is>
          <t>mobile</t>
        </is>
      </c>
      <c r="G49" t="n">
        <v>1</v>
      </c>
      <c r="H49" t="n">
        <v>10.57</v>
      </c>
      <c r="I49" t="n">
        <v>9.52</v>
      </c>
      <c r="J49" t="n">
        <v>2.9</v>
      </c>
    </row>
    <row r="50">
      <c r="A50" t="n">
        <v>49</v>
      </c>
      <c r="B50" s="9" t="n">
        <v>45484</v>
      </c>
      <c r="C50" t="inlineStr">
        <is>
          <t>2024-07</t>
        </is>
      </c>
      <c r="D50" t="inlineStr">
        <is>
          <t>East</t>
        </is>
      </c>
      <c r="E50" t="inlineStr">
        <is>
          <t>Equipment</t>
        </is>
      </c>
      <c r="F50" t="inlineStr">
        <is>
          <t>web</t>
        </is>
      </c>
      <c r="G50" t="n">
        <v>3</v>
      </c>
      <c r="H50" t="n">
        <v>58.3</v>
      </c>
      <c r="I50" t="n">
        <v>174.89</v>
      </c>
      <c r="J50" t="n">
        <v>4</v>
      </c>
    </row>
    <row r="51">
      <c r="A51" t="n">
        <v>50</v>
      </c>
      <c r="B51" s="9" t="n">
        <v>45612</v>
      </c>
      <c r="C51" t="inlineStr">
        <is>
          <t>2024-11</t>
        </is>
      </c>
      <c r="D51" t="inlineStr">
        <is>
          <t>South</t>
        </is>
      </c>
      <c r="E51" t="inlineStr">
        <is>
          <t>Equipment</t>
        </is>
      </c>
      <c r="F51" t="inlineStr">
        <is>
          <t>mobile</t>
        </is>
      </c>
      <c r="G51" t="n">
        <v>6</v>
      </c>
      <c r="H51" t="n">
        <v>60.01</v>
      </c>
      <c r="I51" t="n">
        <v>360.08</v>
      </c>
      <c r="J51" t="n">
        <v>3.6</v>
      </c>
    </row>
    <row r="52">
      <c r="A52" t="n">
        <v>51</v>
      </c>
      <c r="B52" s="9" t="n">
        <v>45625</v>
      </c>
      <c r="C52" t="inlineStr">
        <is>
          <t>2024-11</t>
        </is>
      </c>
      <c r="D52" t="inlineStr">
        <is>
          <t>Central</t>
        </is>
      </c>
      <c r="E52" t="inlineStr">
        <is>
          <t>Accessories</t>
        </is>
      </c>
      <c r="F52" t="inlineStr">
        <is>
          <t>mobile</t>
        </is>
      </c>
      <c r="G52" t="n">
        <v>8</v>
      </c>
      <c r="H52" t="n">
        <v>11.65</v>
      </c>
      <c r="I52" t="n">
        <v>93.20999999999999</v>
      </c>
      <c r="J52" t="n">
        <v>3.2</v>
      </c>
    </row>
    <row r="53">
      <c r="A53" t="n">
        <v>52</v>
      </c>
      <c r="B53" s="9" t="n">
        <v>45387</v>
      </c>
      <c r="C53" t="inlineStr">
        <is>
          <t>2024-04</t>
        </is>
      </c>
      <c r="D53" t="inlineStr">
        <is>
          <t>South</t>
        </is>
      </c>
      <c r="E53" t="inlineStr">
        <is>
          <t>Equipment</t>
        </is>
      </c>
      <c r="F53" t="inlineStr">
        <is>
          <t>web</t>
        </is>
      </c>
      <c r="G53" t="n">
        <v>4</v>
      </c>
      <c r="H53" t="n">
        <v>51.24</v>
      </c>
      <c r="I53" t="n">
        <v>163.96</v>
      </c>
      <c r="J53" t="n">
        <v>4.9</v>
      </c>
    </row>
    <row r="54">
      <c r="A54" t="n">
        <v>53</v>
      </c>
      <c r="B54" s="9" t="n">
        <v>45447</v>
      </c>
      <c r="C54" t="inlineStr">
        <is>
          <t>2024-06</t>
        </is>
      </c>
      <c r="D54" t="inlineStr">
        <is>
          <t>North</t>
        </is>
      </c>
      <c r="E54" t="inlineStr">
        <is>
          <t>Equipment</t>
        </is>
      </c>
      <c r="F54" t="inlineStr">
        <is>
          <t>mobile</t>
        </is>
      </c>
      <c r="G54" t="n">
        <v>4</v>
      </c>
      <c r="H54" t="n">
        <v>59.11</v>
      </c>
      <c r="I54" t="n">
        <v>236.46</v>
      </c>
      <c r="J54" t="n">
        <v>4.2</v>
      </c>
    </row>
    <row r="55">
      <c r="A55" t="n">
        <v>54</v>
      </c>
      <c r="B55" s="9" t="n">
        <v>45650</v>
      </c>
      <c r="C55" t="inlineStr">
        <is>
          <t>2024-12</t>
        </is>
      </c>
      <c r="D55" t="inlineStr">
        <is>
          <t>Central</t>
        </is>
      </c>
      <c r="E55" t="inlineStr">
        <is>
          <t>Accessories</t>
        </is>
      </c>
      <c r="F55" t="inlineStr">
        <is>
          <t>web</t>
        </is>
      </c>
      <c r="G55" t="n">
        <v>6</v>
      </c>
      <c r="H55" t="n">
        <v>10.7</v>
      </c>
      <c r="I55" t="n">
        <v>64.19</v>
      </c>
      <c r="J55" t="n">
        <v>3.3</v>
      </c>
    </row>
    <row r="56">
      <c r="A56" t="n">
        <v>55</v>
      </c>
      <c r="B56" s="9" t="n">
        <v>45332</v>
      </c>
      <c r="C56" t="inlineStr">
        <is>
          <t>2024-02</t>
        </is>
      </c>
      <c r="D56" t="inlineStr">
        <is>
          <t>North</t>
        </is>
      </c>
      <c r="E56" t="inlineStr">
        <is>
          <t>Other</t>
        </is>
      </c>
      <c r="F56" t="inlineStr">
        <is>
          <t>web</t>
        </is>
      </c>
      <c r="G56" t="n">
        <v>3</v>
      </c>
      <c r="H56" t="n">
        <v>27.04</v>
      </c>
      <c r="I56" t="n">
        <v>81.12</v>
      </c>
      <c r="J56" t="n">
        <v>5</v>
      </c>
    </row>
    <row r="57">
      <c r="A57" t="n">
        <v>56</v>
      </c>
      <c r="B57" s="9" t="n">
        <v>45490</v>
      </c>
      <c r="C57" t="inlineStr">
        <is>
          <t>2024-07</t>
        </is>
      </c>
      <c r="D57" t="inlineStr">
        <is>
          <t>West</t>
        </is>
      </c>
      <c r="E57" t="inlineStr">
        <is>
          <t>Equipment</t>
        </is>
      </c>
      <c r="F57" t="inlineStr">
        <is>
          <t>mobile</t>
        </is>
      </c>
      <c r="G57" t="n">
        <v>8</v>
      </c>
      <c r="H57" t="n">
        <v>54.18</v>
      </c>
      <c r="I57" t="n">
        <v>433.43</v>
      </c>
      <c r="J57" t="n">
        <v>5</v>
      </c>
    </row>
    <row r="58">
      <c r="A58" t="n">
        <v>57</v>
      </c>
      <c r="B58" s="9" t="n">
        <v>45554</v>
      </c>
      <c r="C58" t="inlineStr">
        <is>
          <t>2024-09</t>
        </is>
      </c>
      <c r="D58" t="inlineStr">
        <is>
          <t>Central</t>
        </is>
      </c>
      <c r="E58" t="inlineStr">
        <is>
          <t>Other</t>
        </is>
      </c>
      <c r="F58" t="inlineStr">
        <is>
          <t>mobile</t>
        </is>
      </c>
      <c r="G58" t="n">
        <v>1</v>
      </c>
      <c r="H58" t="n">
        <v>24.32</v>
      </c>
      <c r="I58" t="n">
        <v>24.32</v>
      </c>
      <c r="J58" t="n">
        <v>4</v>
      </c>
    </row>
    <row r="59">
      <c r="A59" t="n">
        <v>58</v>
      </c>
      <c r="B59" s="9" t="n">
        <v>45585</v>
      </c>
      <c r="C59" t="inlineStr">
        <is>
          <t>2024-10</t>
        </is>
      </c>
      <c r="D59" t="inlineStr">
        <is>
          <t>South</t>
        </is>
      </c>
      <c r="E59" t="inlineStr">
        <is>
          <t>Accessories</t>
        </is>
      </c>
      <c r="F59" t="inlineStr">
        <is>
          <t>web</t>
        </is>
      </c>
      <c r="G59" t="n">
        <v>2</v>
      </c>
      <c r="H59" t="n">
        <v>11.15</v>
      </c>
      <c r="I59" t="n">
        <v>20.07</v>
      </c>
      <c r="J59" t="n">
        <v>4.6</v>
      </c>
    </row>
    <row r="60">
      <c r="A60" t="n">
        <v>59</v>
      </c>
      <c r="B60" s="9" t="n">
        <v>45356</v>
      </c>
      <c r="C60" t="inlineStr">
        <is>
          <t>2024-03</t>
        </is>
      </c>
      <c r="D60" t="inlineStr">
        <is>
          <t>East</t>
        </is>
      </c>
      <c r="E60" t="inlineStr">
        <is>
          <t>Accessories</t>
        </is>
      </c>
      <c r="F60" t="inlineStr">
        <is>
          <t>web</t>
        </is>
      </c>
      <c r="G60" t="n">
        <v>7</v>
      </c>
      <c r="H60" t="n">
        <v>9.619999999999999</v>
      </c>
      <c r="I60" t="n">
        <v>60.64</v>
      </c>
      <c r="J60" t="n">
        <v>3.8</v>
      </c>
    </row>
    <row r="61">
      <c r="A61" t="n">
        <v>60</v>
      </c>
      <c r="B61" s="9" t="n">
        <v>45458</v>
      </c>
      <c r="C61" t="inlineStr">
        <is>
          <t>2024-06</t>
        </is>
      </c>
      <c r="D61" t="inlineStr">
        <is>
          <t>South</t>
        </is>
      </c>
      <c r="E61" t="inlineStr">
        <is>
          <t>Equipment</t>
        </is>
      </c>
      <c r="F61" t="inlineStr">
        <is>
          <t>web</t>
        </is>
      </c>
      <c r="G61" t="n">
        <v>8</v>
      </c>
      <c r="H61" t="n">
        <v>64.22</v>
      </c>
      <c r="I61" t="n">
        <v>513.73</v>
      </c>
      <c r="J61" t="n">
        <v>4.2</v>
      </c>
    </row>
    <row r="62">
      <c r="A62" t="n">
        <v>61</v>
      </c>
      <c r="B62" s="9" t="n">
        <v>45347</v>
      </c>
      <c r="C62" t="inlineStr">
        <is>
          <t>2024-02</t>
        </is>
      </c>
      <c r="D62" t="inlineStr">
        <is>
          <t>North</t>
        </is>
      </c>
      <c r="E62" t="inlineStr">
        <is>
          <t>Accessories</t>
        </is>
      </c>
      <c r="F62" t="inlineStr">
        <is>
          <t>web</t>
        </is>
      </c>
      <c r="G62" t="n">
        <v>3</v>
      </c>
      <c r="H62" t="n">
        <v>11.56</v>
      </c>
      <c r="I62" t="n">
        <v>31.21</v>
      </c>
      <c r="J62" t="n">
        <v>3.1</v>
      </c>
    </row>
    <row r="63">
      <c r="A63" t="n">
        <v>62</v>
      </c>
      <c r="B63" s="9" t="n">
        <v>45388</v>
      </c>
      <c r="C63" t="inlineStr">
        <is>
          <t>2024-04</t>
        </is>
      </c>
      <c r="D63" t="inlineStr">
        <is>
          <t>South</t>
        </is>
      </c>
      <c r="E63" t="inlineStr">
        <is>
          <t>Beans</t>
        </is>
      </c>
      <c r="F63" t="inlineStr">
        <is>
          <t>web</t>
        </is>
      </c>
      <c r="G63" t="n">
        <v>2</v>
      </c>
      <c r="H63" t="n">
        <v>29.24</v>
      </c>
      <c r="I63" t="n">
        <v>52.63</v>
      </c>
      <c r="J63" t="n">
        <v>3.9</v>
      </c>
    </row>
    <row r="64">
      <c r="A64" t="n">
        <v>63</v>
      </c>
      <c r="B64" s="9" t="n">
        <v>45546</v>
      </c>
      <c r="C64" t="inlineStr">
        <is>
          <t>2024-09</t>
        </is>
      </c>
      <c r="D64" t="inlineStr">
        <is>
          <t>North</t>
        </is>
      </c>
      <c r="E64" t="inlineStr">
        <is>
          <t>Beans</t>
        </is>
      </c>
      <c r="F64" t="inlineStr">
        <is>
          <t>mobile</t>
        </is>
      </c>
      <c r="G64" t="n">
        <v>7</v>
      </c>
      <c r="H64" t="n">
        <v>27.36</v>
      </c>
      <c r="I64" t="n">
        <v>191.55</v>
      </c>
      <c r="J64" t="n">
        <v>4.3</v>
      </c>
    </row>
    <row r="65">
      <c r="A65" t="n">
        <v>64</v>
      </c>
      <c r="B65" s="9" t="n">
        <v>45611</v>
      </c>
      <c r="C65" t="inlineStr">
        <is>
          <t>2024-11</t>
        </is>
      </c>
      <c r="D65" t="inlineStr">
        <is>
          <t>East</t>
        </is>
      </c>
      <c r="E65" t="inlineStr">
        <is>
          <t>Beans</t>
        </is>
      </c>
      <c r="F65" t="inlineStr">
        <is>
          <t>mobile</t>
        </is>
      </c>
      <c r="G65" t="n">
        <v>2</v>
      </c>
      <c r="H65" t="n">
        <v>30.33</v>
      </c>
      <c r="I65" t="n">
        <v>60.67</v>
      </c>
      <c r="J65" t="n">
        <v>3.6</v>
      </c>
    </row>
    <row r="66">
      <c r="A66" t="n">
        <v>65</v>
      </c>
      <c r="B66" s="9" t="n">
        <v>45642</v>
      </c>
      <c r="C66" t="inlineStr">
        <is>
          <t>2024-12</t>
        </is>
      </c>
      <c r="D66" t="inlineStr">
        <is>
          <t>East</t>
        </is>
      </c>
      <c r="E66" t="inlineStr">
        <is>
          <t>Other</t>
        </is>
      </c>
      <c r="F66" t="inlineStr">
        <is>
          <t>mobile</t>
        </is>
      </c>
      <c r="G66" t="n">
        <v>7</v>
      </c>
      <c r="H66" t="n">
        <v>25.85</v>
      </c>
      <c r="I66" t="n">
        <v>180.98</v>
      </c>
      <c r="J66" t="n">
        <v>5</v>
      </c>
    </row>
    <row r="67">
      <c r="A67" t="n">
        <v>66</v>
      </c>
      <c r="B67" s="9" t="n">
        <v>45315</v>
      </c>
      <c r="C67" t="inlineStr">
        <is>
          <t>2024-01</t>
        </is>
      </c>
      <c r="D67" t="inlineStr">
        <is>
          <t>East</t>
        </is>
      </c>
      <c r="E67" t="inlineStr">
        <is>
          <t>Beans</t>
        </is>
      </c>
      <c r="F67" t="inlineStr">
        <is>
          <t>web</t>
        </is>
      </c>
      <c r="G67" t="n">
        <v>7</v>
      </c>
      <c r="H67" t="n">
        <v>31.05</v>
      </c>
      <c r="I67" t="n">
        <v>173.88</v>
      </c>
      <c r="J67" t="n">
        <v>3.5</v>
      </c>
    </row>
    <row r="68">
      <c r="A68" t="n">
        <v>67</v>
      </c>
      <c r="B68" s="9" t="n">
        <v>45298</v>
      </c>
      <c r="C68" t="inlineStr">
        <is>
          <t>2024-01</t>
        </is>
      </c>
      <c r="D68" t="inlineStr">
        <is>
          <t>East</t>
        </is>
      </c>
      <c r="E68" t="inlineStr">
        <is>
          <t>Beans</t>
        </is>
      </c>
      <c r="F68" t="inlineStr">
        <is>
          <t>mobile</t>
        </is>
      </c>
      <c r="G68" t="n">
        <v>2</v>
      </c>
      <c r="H68" t="n">
        <v>31.06</v>
      </c>
      <c r="I68" t="n">
        <v>62.11</v>
      </c>
      <c r="J68" t="n">
        <v>4.4</v>
      </c>
    </row>
    <row r="69">
      <c r="A69" t="n">
        <v>68</v>
      </c>
      <c r="B69" s="9" t="n">
        <v>45545</v>
      </c>
      <c r="C69" t="inlineStr">
        <is>
          <t>2024-09</t>
        </is>
      </c>
      <c r="D69" t="inlineStr">
        <is>
          <t>West</t>
        </is>
      </c>
      <c r="E69" t="inlineStr">
        <is>
          <t>Equipment</t>
        </is>
      </c>
      <c r="F69" t="inlineStr">
        <is>
          <t>mobile</t>
        </is>
      </c>
      <c r="G69" t="n">
        <v>1</v>
      </c>
      <c r="H69" t="n">
        <v>61.99</v>
      </c>
      <c r="I69" t="n">
        <v>61.99</v>
      </c>
      <c r="J69" t="n">
        <v>4.4</v>
      </c>
    </row>
    <row r="70">
      <c r="A70" t="n">
        <v>69</v>
      </c>
      <c r="B70" s="9" t="n">
        <v>45520</v>
      </c>
      <c r="C70" t="inlineStr">
        <is>
          <t>2024-08</t>
        </is>
      </c>
      <c r="D70" t="inlineStr">
        <is>
          <t>Central</t>
        </is>
      </c>
      <c r="E70" t="inlineStr">
        <is>
          <t>Equipment</t>
        </is>
      </c>
      <c r="F70" t="inlineStr">
        <is>
          <t>web</t>
        </is>
      </c>
      <c r="G70" t="n">
        <v>7</v>
      </c>
      <c r="H70" t="n">
        <v>61.19</v>
      </c>
      <c r="I70" t="n">
        <v>428.3</v>
      </c>
      <c r="J70" t="n">
        <v>3.1</v>
      </c>
    </row>
    <row r="71">
      <c r="A71" t="n">
        <v>70</v>
      </c>
      <c r="B71" s="9" t="n">
        <v>45331</v>
      </c>
      <c r="C71" t="inlineStr">
        <is>
          <t>2024-02</t>
        </is>
      </c>
      <c r="D71" t="inlineStr">
        <is>
          <t>North</t>
        </is>
      </c>
      <c r="E71" t="inlineStr">
        <is>
          <t>Accessories</t>
        </is>
      </c>
      <c r="F71" t="inlineStr">
        <is>
          <t>web</t>
        </is>
      </c>
      <c r="G71" t="n">
        <v>7</v>
      </c>
      <c r="H71" t="n">
        <v>8.99</v>
      </c>
      <c r="I71" t="n">
        <v>56.66</v>
      </c>
      <c r="J71" t="n">
        <v>5</v>
      </c>
    </row>
    <row r="72">
      <c r="A72" t="n">
        <v>71</v>
      </c>
      <c r="B72" s="9" t="n">
        <v>45377</v>
      </c>
      <c r="C72" t="inlineStr">
        <is>
          <t>2024-03</t>
        </is>
      </c>
      <c r="D72" t="inlineStr">
        <is>
          <t>East</t>
        </is>
      </c>
      <c r="E72" t="inlineStr">
        <is>
          <t>Beans</t>
        </is>
      </c>
      <c r="F72" t="inlineStr">
        <is>
          <t>web</t>
        </is>
      </c>
      <c r="G72" t="n">
        <v>3</v>
      </c>
      <c r="H72" t="n">
        <v>33.11</v>
      </c>
      <c r="I72" t="n">
        <v>89.40000000000001</v>
      </c>
      <c r="J72" t="n">
        <v>4.3</v>
      </c>
    </row>
    <row r="73">
      <c r="A73" t="n">
        <v>72</v>
      </c>
      <c r="B73" s="9" t="n">
        <v>45441</v>
      </c>
      <c r="C73" t="inlineStr">
        <is>
          <t>2024-05</t>
        </is>
      </c>
      <c r="D73" t="inlineStr">
        <is>
          <t>Central</t>
        </is>
      </c>
      <c r="E73" t="inlineStr">
        <is>
          <t>Beans</t>
        </is>
      </c>
      <c r="F73" t="inlineStr">
        <is>
          <t>web</t>
        </is>
      </c>
      <c r="G73" t="n">
        <v>2</v>
      </c>
      <c r="H73" t="n">
        <v>32.01</v>
      </c>
      <c r="I73" t="n">
        <v>57.62</v>
      </c>
      <c r="J73" t="n">
        <v>4.9</v>
      </c>
    </row>
    <row r="74">
      <c r="A74" t="n">
        <v>73</v>
      </c>
      <c r="B74" s="9" t="n">
        <v>45526</v>
      </c>
      <c r="C74" t="inlineStr">
        <is>
          <t>2024-08</t>
        </is>
      </c>
      <c r="D74" t="inlineStr">
        <is>
          <t>North</t>
        </is>
      </c>
      <c r="E74" t="inlineStr">
        <is>
          <t>Accessories</t>
        </is>
      </c>
      <c r="F74" t="inlineStr">
        <is>
          <t>mobile</t>
        </is>
      </c>
      <c r="G74" t="n">
        <v>3</v>
      </c>
      <c r="H74" t="n">
        <v>10.61</v>
      </c>
      <c r="I74" t="n">
        <v>31.82</v>
      </c>
      <c r="J74" t="n">
        <v>4.3</v>
      </c>
    </row>
    <row r="75">
      <c r="A75" t="n">
        <v>74</v>
      </c>
      <c r="B75" s="9" t="n">
        <v>45572</v>
      </c>
      <c r="C75" t="inlineStr">
        <is>
          <t>2024-10</t>
        </is>
      </c>
      <c r="D75" t="inlineStr">
        <is>
          <t>West</t>
        </is>
      </c>
      <c r="E75" t="inlineStr">
        <is>
          <t>Beans</t>
        </is>
      </c>
      <c r="F75" t="inlineStr">
        <is>
          <t>mobile</t>
        </is>
      </c>
      <c r="G75" t="n">
        <v>2</v>
      </c>
      <c r="H75" t="n">
        <v>30.07</v>
      </c>
      <c r="I75" t="n">
        <v>48.11</v>
      </c>
      <c r="J75" t="n">
        <v>4.4</v>
      </c>
    </row>
    <row r="76">
      <c r="A76" t="n">
        <v>75</v>
      </c>
      <c r="B76" s="9" t="n">
        <v>45354</v>
      </c>
      <c r="C76" t="inlineStr">
        <is>
          <t>2024-03</t>
        </is>
      </c>
      <c r="D76" t="inlineStr">
        <is>
          <t>North</t>
        </is>
      </c>
      <c r="E76" t="inlineStr">
        <is>
          <t>Equipment</t>
        </is>
      </c>
      <c r="F76" t="inlineStr">
        <is>
          <t>store</t>
        </is>
      </c>
      <c r="G76" t="n">
        <v>2</v>
      </c>
      <c r="H76" t="n">
        <v>61.09</v>
      </c>
      <c r="I76" t="n">
        <v>122.17</v>
      </c>
      <c r="J76" t="n">
        <v>5</v>
      </c>
    </row>
    <row r="77">
      <c r="A77" t="n">
        <v>76</v>
      </c>
      <c r="B77" s="9" t="n">
        <v>45413</v>
      </c>
      <c r="C77" t="inlineStr">
        <is>
          <t>2024-05</t>
        </is>
      </c>
      <c r="D77" t="inlineStr">
        <is>
          <t>West</t>
        </is>
      </c>
      <c r="E77" t="inlineStr">
        <is>
          <t>Other</t>
        </is>
      </c>
      <c r="F77" t="inlineStr">
        <is>
          <t>web</t>
        </is>
      </c>
      <c r="G77" t="n">
        <v>5</v>
      </c>
      <c r="H77" t="n">
        <v>23.01</v>
      </c>
      <c r="I77" t="n">
        <v>115.03</v>
      </c>
      <c r="J77" t="n">
        <v>4.2</v>
      </c>
    </row>
    <row r="78">
      <c r="A78" t="n">
        <v>77</v>
      </c>
      <c r="B78" s="9" t="n">
        <v>45454</v>
      </c>
      <c r="C78" t="inlineStr">
        <is>
          <t>2024-06</t>
        </is>
      </c>
      <c r="D78" t="inlineStr">
        <is>
          <t>East</t>
        </is>
      </c>
      <c r="E78" t="inlineStr">
        <is>
          <t>Accessories</t>
        </is>
      </c>
      <c r="F78" t="inlineStr">
        <is>
          <t>store</t>
        </is>
      </c>
      <c r="G78" t="n">
        <v>8</v>
      </c>
      <c r="H78" t="n">
        <v>12.25</v>
      </c>
      <c r="I78" t="n">
        <v>98</v>
      </c>
      <c r="J78" t="n">
        <v>4.4</v>
      </c>
    </row>
    <row r="79">
      <c r="A79" t="n">
        <v>78</v>
      </c>
      <c r="B79" s="9" t="n">
        <v>45604</v>
      </c>
      <c r="C79" t="inlineStr">
        <is>
          <t>2024-11</t>
        </is>
      </c>
      <c r="D79" t="inlineStr">
        <is>
          <t>Central</t>
        </is>
      </c>
      <c r="E79" t="inlineStr">
        <is>
          <t>Equipment</t>
        </is>
      </c>
      <c r="F79" t="inlineStr">
        <is>
          <t>web</t>
        </is>
      </c>
      <c r="G79" t="n">
        <v>6</v>
      </c>
      <c r="H79" t="n">
        <v>56.62</v>
      </c>
      <c r="I79" t="n">
        <v>339.69</v>
      </c>
      <c r="J79" t="n">
        <v>3.8</v>
      </c>
    </row>
    <row r="80">
      <c r="A80" t="n">
        <v>79</v>
      </c>
      <c r="B80" s="9" t="n">
        <v>45478</v>
      </c>
      <c r="C80" t="inlineStr">
        <is>
          <t>2024-07</t>
        </is>
      </c>
      <c r="D80" t="inlineStr">
        <is>
          <t>North</t>
        </is>
      </c>
      <c r="E80" t="inlineStr">
        <is>
          <t>Beans</t>
        </is>
      </c>
      <c r="F80" t="inlineStr">
        <is>
          <t>mobile</t>
        </is>
      </c>
      <c r="G80" t="n">
        <v>3</v>
      </c>
      <c r="H80" t="n">
        <v>30.04</v>
      </c>
      <c r="I80" t="n">
        <v>90.13</v>
      </c>
      <c r="J80" t="n">
        <v>4.4</v>
      </c>
    </row>
    <row r="81">
      <c r="A81" t="n">
        <v>80</v>
      </c>
      <c r="B81" s="9" t="n">
        <v>45460</v>
      </c>
      <c r="C81" t="inlineStr">
        <is>
          <t>2024-06</t>
        </is>
      </c>
      <c r="D81" t="inlineStr">
        <is>
          <t>West</t>
        </is>
      </c>
      <c r="E81" t="inlineStr">
        <is>
          <t>Beans</t>
        </is>
      </c>
      <c r="F81" t="inlineStr">
        <is>
          <t>web</t>
        </is>
      </c>
      <c r="G81" t="n">
        <v>8</v>
      </c>
      <c r="H81" t="n">
        <v>28.24</v>
      </c>
      <c r="I81" t="n">
        <v>225.93</v>
      </c>
      <c r="J81" t="n">
        <v>4.1</v>
      </c>
    </row>
    <row r="82">
      <c r="A82" t="n">
        <v>81</v>
      </c>
      <c r="B82" s="9" t="n">
        <v>45566</v>
      </c>
      <c r="C82" t="inlineStr">
        <is>
          <t>2024-10</t>
        </is>
      </c>
      <c r="D82" t="inlineStr">
        <is>
          <t>Central</t>
        </is>
      </c>
      <c r="E82" t="inlineStr">
        <is>
          <t>Accessories</t>
        </is>
      </c>
      <c r="F82" t="inlineStr">
        <is>
          <t>web</t>
        </is>
      </c>
      <c r="G82" t="n">
        <v>6</v>
      </c>
      <c r="H82" t="n">
        <v>11.15</v>
      </c>
      <c r="I82" t="n">
        <v>66.88</v>
      </c>
      <c r="J82" t="n">
        <v>4.2</v>
      </c>
    </row>
    <row r="83">
      <c r="A83" t="n">
        <v>82</v>
      </c>
      <c r="B83" s="9" t="n">
        <v>45517</v>
      </c>
      <c r="C83" t="inlineStr">
        <is>
          <t>2024-08</t>
        </is>
      </c>
      <c r="D83" t="inlineStr">
        <is>
          <t>North</t>
        </is>
      </c>
      <c r="E83" t="inlineStr">
        <is>
          <t>Accessories</t>
        </is>
      </c>
      <c r="F83" t="inlineStr">
        <is>
          <t>web</t>
        </is>
      </c>
      <c r="G83" t="n">
        <v>4</v>
      </c>
      <c r="H83" t="n">
        <v>12.1</v>
      </c>
      <c r="I83" t="n">
        <v>48.42</v>
      </c>
      <c r="J83" t="n">
        <v>5</v>
      </c>
    </row>
    <row r="84">
      <c r="A84" t="n">
        <v>83</v>
      </c>
      <c r="B84" s="9" t="n">
        <v>45645</v>
      </c>
      <c r="C84" t="inlineStr">
        <is>
          <t>2024-12</t>
        </is>
      </c>
      <c r="D84" t="inlineStr">
        <is>
          <t>North</t>
        </is>
      </c>
      <c r="E84" t="inlineStr">
        <is>
          <t>Accessories</t>
        </is>
      </c>
      <c r="F84" t="inlineStr">
        <is>
          <t>mobile</t>
        </is>
      </c>
      <c r="G84" t="n">
        <v>6</v>
      </c>
      <c r="H84" t="n">
        <v>11.86</v>
      </c>
      <c r="I84" t="n">
        <v>71.18000000000001</v>
      </c>
      <c r="J84" t="n">
        <v>3.8</v>
      </c>
    </row>
    <row r="85">
      <c r="A85" t="n">
        <v>84</v>
      </c>
      <c r="B85" s="9" t="n">
        <v>45512</v>
      </c>
      <c r="C85" t="inlineStr">
        <is>
          <t>2024-08</t>
        </is>
      </c>
      <c r="D85" t="inlineStr">
        <is>
          <t>East</t>
        </is>
      </c>
      <c r="E85" t="inlineStr">
        <is>
          <t>Beans</t>
        </is>
      </c>
      <c r="F85" t="inlineStr">
        <is>
          <t>web</t>
        </is>
      </c>
      <c r="G85" t="n">
        <v>5</v>
      </c>
      <c r="H85" t="n">
        <v>29.67</v>
      </c>
      <c r="I85" t="n">
        <v>148.35</v>
      </c>
      <c r="J85" t="n">
        <v>4.2</v>
      </c>
    </row>
    <row r="86">
      <c r="A86" t="n">
        <v>85</v>
      </c>
      <c r="B86" s="9" t="n">
        <v>45422</v>
      </c>
      <c r="C86" t="inlineStr">
        <is>
          <t>2024-05</t>
        </is>
      </c>
      <c r="D86" t="inlineStr">
        <is>
          <t>East</t>
        </is>
      </c>
      <c r="E86" t="inlineStr">
        <is>
          <t>Other</t>
        </is>
      </c>
      <c r="F86" t="inlineStr">
        <is>
          <t>mobile</t>
        </is>
      </c>
      <c r="G86" t="n">
        <v>3</v>
      </c>
      <c r="H86" t="n">
        <v>21.8</v>
      </c>
      <c r="I86" t="n">
        <v>65.40000000000001</v>
      </c>
      <c r="J86" t="n">
        <v>3.9</v>
      </c>
    </row>
    <row r="87">
      <c r="A87" t="n">
        <v>86</v>
      </c>
      <c r="B87" s="9" t="n">
        <v>45441</v>
      </c>
      <c r="C87" t="inlineStr">
        <is>
          <t>2024-05</t>
        </is>
      </c>
      <c r="D87" t="inlineStr">
        <is>
          <t>West</t>
        </is>
      </c>
      <c r="E87" t="inlineStr">
        <is>
          <t>Accessories</t>
        </is>
      </c>
      <c r="F87" t="inlineStr">
        <is>
          <t>store</t>
        </is>
      </c>
      <c r="G87" t="n">
        <v>8</v>
      </c>
      <c r="H87" t="n">
        <v>10.77</v>
      </c>
      <c r="I87" t="n">
        <v>68.95999999999999</v>
      </c>
      <c r="J87" t="n">
        <v>5</v>
      </c>
    </row>
    <row r="88">
      <c r="A88" t="n">
        <v>87</v>
      </c>
      <c r="B88" s="9" t="n">
        <v>45436</v>
      </c>
      <c r="C88" t="inlineStr">
        <is>
          <t>2024-05</t>
        </is>
      </c>
      <c r="D88" t="inlineStr">
        <is>
          <t>West</t>
        </is>
      </c>
      <c r="E88" t="inlineStr">
        <is>
          <t>Equipment</t>
        </is>
      </c>
      <c r="F88" t="inlineStr">
        <is>
          <t>web</t>
        </is>
      </c>
      <c r="G88" t="n">
        <v>6</v>
      </c>
      <c r="H88" t="n">
        <v>55.18</v>
      </c>
      <c r="I88" t="n">
        <v>297.99</v>
      </c>
      <c r="J88" t="n">
        <v>4.2</v>
      </c>
    </row>
    <row r="89">
      <c r="A89" t="n">
        <v>88</v>
      </c>
      <c r="B89" s="9" t="n">
        <v>45519</v>
      </c>
      <c r="C89" t="inlineStr">
        <is>
          <t>2024-08</t>
        </is>
      </c>
      <c r="D89" t="inlineStr">
        <is>
          <t>North</t>
        </is>
      </c>
      <c r="E89" t="inlineStr">
        <is>
          <t>Accessories</t>
        </is>
      </c>
      <c r="F89" t="inlineStr">
        <is>
          <t>web</t>
        </is>
      </c>
      <c r="G89" t="n">
        <v>1</v>
      </c>
      <c r="H89" t="n">
        <v>10.95</v>
      </c>
      <c r="I89" t="n">
        <v>10.95</v>
      </c>
      <c r="J89" t="n">
        <v>3.9</v>
      </c>
    </row>
    <row r="90">
      <c r="A90" t="n">
        <v>89</v>
      </c>
      <c r="B90" s="9" t="n">
        <v>45359</v>
      </c>
      <c r="C90" t="inlineStr">
        <is>
          <t>2024-03</t>
        </is>
      </c>
      <c r="D90" t="inlineStr">
        <is>
          <t>West</t>
        </is>
      </c>
      <c r="E90" t="inlineStr">
        <is>
          <t>Accessories</t>
        </is>
      </c>
      <c r="F90" t="inlineStr">
        <is>
          <t>web</t>
        </is>
      </c>
      <c r="G90" t="n">
        <v>4</v>
      </c>
      <c r="H90" t="n">
        <v>10.17</v>
      </c>
      <c r="I90" t="n">
        <v>32.55</v>
      </c>
      <c r="J90" t="n">
        <v>4.3</v>
      </c>
    </row>
    <row r="91">
      <c r="A91" t="n">
        <v>90</v>
      </c>
      <c r="B91" s="9" t="n">
        <v>45381</v>
      </c>
      <c r="C91" t="inlineStr">
        <is>
          <t>2024-03</t>
        </is>
      </c>
      <c r="D91" t="inlineStr">
        <is>
          <t>West</t>
        </is>
      </c>
      <c r="E91" t="inlineStr">
        <is>
          <t>Beans</t>
        </is>
      </c>
      <c r="F91" t="inlineStr">
        <is>
          <t>web</t>
        </is>
      </c>
      <c r="G91" t="n">
        <v>8</v>
      </c>
      <c r="H91" t="n">
        <v>32.62</v>
      </c>
      <c r="I91" t="n">
        <v>260.93</v>
      </c>
      <c r="J91" t="n">
        <v>3.1</v>
      </c>
    </row>
    <row r="92">
      <c r="A92" t="n">
        <v>91</v>
      </c>
      <c r="B92" s="9" t="n">
        <v>45370</v>
      </c>
      <c r="C92" t="inlineStr">
        <is>
          <t>2024-03</t>
        </is>
      </c>
      <c r="D92" t="inlineStr">
        <is>
          <t>West</t>
        </is>
      </c>
      <c r="E92" t="inlineStr">
        <is>
          <t>Beans</t>
        </is>
      </c>
      <c r="F92" t="inlineStr">
        <is>
          <t>mobile</t>
        </is>
      </c>
      <c r="G92" t="n">
        <v>5</v>
      </c>
      <c r="H92" t="n">
        <v>30.88</v>
      </c>
      <c r="I92" t="n">
        <v>154.41</v>
      </c>
      <c r="J92" t="n">
        <v>5</v>
      </c>
    </row>
    <row r="93">
      <c r="A93" t="n">
        <v>92</v>
      </c>
      <c r="B93" s="9" t="n">
        <v>45477</v>
      </c>
      <c r="C93" t="inlineStr">
        <is>
          <t>2024-07</t>
        </is>
      </c>
      <c r="D93" t="inlineStr">
        <is>
          <t>Central</t>
        </is>
      </c>
      <c r="E93" t="inlineStr">
        <is>
          <t>Accessories</t>
        </is>
      </c>
      <c r="F93" t="inlineStr">
        <is>
          <t>web</t>
        </is>
      </c>
      <c r="G93" t="n">
        <v>2</v>
      </c>
      <c r="H93" t="n">
        <v>10.8</v>
      </c>
      <c r="I93" t="n">
        <v>21.6</v>
      </c>
      <c r="J93" t="n">
        <v>3.5</v>
      </c>
    </row>
    <row r="94">
      <c r="A94" t="n">
        <v>93</v>
      </c>
      <c r="B94" s="9" t="n">
        <v>45403</v>
      </c>
      <c r="C94" t="inlineStr">
        <is>
          <t>2024-04</t>
        </is>
      </c>
      <c r="D94" t="inlineStr">
        <is>
          <t>East</t>
        </is>
      </c>
      <c r="E94" t="inlineStr">
        <is>
          <t>Beans</t>
        </is>
      </c>
      <c r="F94" t="inlineStr">
        <is>
          <t>mobile</t>
        </is>
      </c>
      <c r="G94" t="n">
        <v>7</v>
      </c>
      <c r="H94" t="n">
        <v>29.46</v>
      </c>
      <c r="I94" t="n">
        <v>206.22</v>
      </c>
      <c r="J94" t="n">
        <v>3.6</v>
      </c>
    </row>
    <row r="95">
      <c r="A95" t="n">
        <v>94</v>
      </c>
      <c r="B95" s="9" t="n">
        <v>45324</v>
      </c>
      <c r="C95" t="inlineStr">
        <is>
          <t>2024-02</t>
        </is>
      </c>
      <c r="D95" t="inlineStr">
        <is>
          <t>South</t>
        </is>
      </c>
      <c r="E95" t="inlineStr">
        <is>
          <t>Beans</t>
        </is>
      </c>
      <c r="F95" t="inlineStr">
        <is>
          <t>web</t>
        </is>
      </c>
      <c r="G95" t="n">
        <v>4</v>
      </c>
      <c r="H95" t="n">
        <v>30.21</v>
      </c>
      <c r="I95" t="n">
        <v>120.83</v>
      </c>
      <c r="J95" t="n">
        <v>4.6</v>
      </c>
    </row>
    <row r="96">
      <c r="A96" t="n">
        <v>95</v>
      </c>
      <c r="B96" s="9" t="n">
        <v>45397</v>
      </c>
      <c r="C96" t="inlineStr">
        <is>
          <t>2024-04</t>
        </is>
      </c>
      <c r="D96" t="inlineStr">
        <is>
          <t>South</t>
        </is>
      </c>
      <c r="E96" t="inlineStr">
        <is>
          <t>Accessories</t>
        </is>
      </c>
      <c r="F96" t="inlineStr">
        <is>
          <t>web</t>
        </is>
      </c>
      <c r="G96" t="n">
        <v>2</v>
      </c>
      <c r="H96" t="n">
        <v>11.55</v>
      </c>
      <c r="I96" t="n">
        <v>20.8</v>
      </c>
      <c r="J96" t="n">
        <v>3.4</v>
      </c>
    </row>
    <row r="97">
      <c r="A97" t="n">
        <v>96</v>
      </c>
      <c r="B97" s="9" t="n">
        <v>45619</v>
      </c>
      <c r="C97" t="inlineStr">
        <is>
          <t>2024-11</t>
        </is>
      </c>
      <c r="D97" t="inlineStr">
        <is>
          <t>West</t>
        </is>
      </c>
      <c r="E97" t="inlineStr">
        <is>
          <t>Accessories</t>
        </is>
      </c>
      <c r="F97" t="inlineStr">
        <is>
          <t>web</t>
        </is>
      </c>
      <c r="G97" t="n">
        <v>4</v>
      </c>
      <c r="H97" t="n">
        <v>10.23</v>
      </c>
      <c r="I97" t="n">
        <v>36.84</v>
      </c>
      <c r="J97" t="n">
        <v>5</v>
      </c>
    </row>
    <row r="98">
      <c r="A98" t="n">
        <v>97</v>
      </c>
      <c r="B98" s="9" t="n">
        <v>45617</v>
      </c>
      <c r="C98" t="inlineStr">
        <is>
          <t>2024-11</t>
        </is>
      </c>
      <c r="D98" t="inlineStr">
        <is>
          <t>North</t>
        </is>
      </c>
      <c r="E98" t="inlineStr">
        <is>
          <t>Accessories</t>
        </is>
      </c>
      <c r="F98" t="inlineStr">
        <is>
          <t>web</t>
        </is>
      </c>
      <c r="G98" t="n">
        <v>1</v>
      </c>
      <c r="H98" t="n">
        <v>10.63</v>
      </c>
      <c r="I98" t="n">
        <v>9.57</v>
      </c>
      <c r="J98" t="n">
        <v>4.4</v>
      </c>
    </row>
    <row r="99">
      <c r="A99" t="n">
        <v>98</v>
      </c>
      <c r="B99" s="9" t="n">
        <v>45606</v>
      </c>
      <c r="C99" t="inlineStr">
        <is>
          <t>2024-11</t>
        </is>
      </c>
      <c r="D99" t="inlineStr">
        <is>
          <t>North</t>
        </is>
      </c>
      <c r="E99" t="inlineStr">
        <is>
          <t>Accessories</t>
        </is>
      </c>
      <c r="F99" t="inlineStr">
        <is>
          <t>web</t>
        </is>
      </c>
      <c r="G99" t="n">
        <v>3</v>
      </c>
      <c r="H99" t="n">
        <v>10.98</v>
      </c>
      <c r="I99" t="n">
        <v>32.93</v>
      </c>
      <c r="J99" t="n">
        <v>5</v>
      </c>
    </row>
    <row r="100">
      <c r="A100" t="n">
        <v>99</v>
      </c>
      <c r="B100" s="9" t="n">
        <v>45324</v>
      </c>
      <c r="C100" t="inlineStr">
        <is>
          <t>2024-02</t>
        </is>
      </c>
      <c r="D100" t="inlineStr">
        <is>
          <t>East</t>
        </is>
      </c>
      <c r="E100" t="inlineStr">
        <is>
          <t>Beans</t>
        </is>
      </c>
      <c r="F100" t="inlineStr">
        <is>
          <t>mobile</t>
        </is>
      </c>
      <c r="G100" t="n">
        <v>2</v>
      </c>
      <c r="H100" t="n">
        <v>29.46</v>
      </c>
      <c r="I100" t="n">
        <v>58.93</v>
      </c>
      <c r="J100" t="n">
        <v>2.9</v>
      </c>
    </row>
    <row r="101">
      <c r="A101" t="n">
        <v>100</v>
      </c>
      <c r="B101" s="9" t="n">
        <v>45522</v>
      </c>
      <c r="C101" t="inlineStr">
        <is>
          <t>2024-08</t>
        </is>
      </c>
      <c r="D101" t="inlineStr">
        <is>
          <t>East</t>
        </is>
      </c>
      <c r="E101" t="inlineStr">
        <is>
          <t>Other</t>
        </is>
      </c>
      <c r="F101" t="inlineStr">
        <is>
          <t>mobile</t>
        </is>
      </c>
      <c r="G101" t="n">
        <v>8</v>
      </c>
      <c r="H101" t="n">
        <v>26.16</v>
      </c>
      <c r="I101" t="n">
        <v>209.29</v>
      </c>
      <c r="J101" t="n">
        <v>4</v>
      </c>
    </row>
    <row r="102">
      <c r="A102" t="n">
        <v>101</v>
      </c>
      <c r="B102" s="9" t="n">
        <v>45358</v>
      </c>
      <c r="C102" t="inlineStr">
        <is>
          <t>2024-03</t>
        </is>
      </c>
      <c r="D102" t="inlineStr">
        <is>
          <t>East</t>
        </is>
      </c>
      <c r="E102" t="inlineStr">
        <is>
          <t>Accessories</t>
        </is>
      </c>
      <c r="F102" t="inlineStr">
        <is>
          <t>web</t>
        </is>
      </c>
      <c r="G102" t="n">
        <v>6</v>
      </c>
      <c r="H102" t="n">
        <v>10.94</v>
      </c>
      <c r="I102" t="n">
        <v>52.53</v>
      </c>
      <c r="J102" t="n">
        <v>4.5</v>
      </c>
    </row>
    <row r="103">
      <c r="A103" t="n">
        <v>102</v>
      </c>
      <c r="B103" s="9" t="n">
        <v>45366</v>
      </c>
      <c r="C103" t="inlineStr">
        <is>
          <t>2024-03</t>
        </is>
      </c>
      <c r="D103" t="inlineStr">
        <is>
          <t>West</t>
        </is>
      </c>
      <c r="E103" t="inlineStr">
        <is>
          <t>Accessories</t>
        </is>
      </c>
      <c r="F103" t="inlineStr">
        <is>
          <t>mobile</t>
        </is>
      </c>
      <c r="G103" t="n">
        <v>7</v>
      </c>
      <c r="H103" t="n">
        <v>11.72</v>
      </c>
      <c r="I103" t="n">
        <v>82.05</v>
      </c>
      <c r="J103" t="n">
        <v>3.7</v>
      </c>
    </row>
    <row r="104">
      <c r="A104" t="n">
        <v>103</v>
      </c>
      <c r="B104" s="9" t="n">
        <v>45473</v>
      </c>
      <c r="C104" t="inlineStr">
        <is>
          <t>2024-06</t>
        </is>
      </c>
      <c r="D104" t="inlineStr">
        <is>
          <t>North</t>
        </is>
      </c>
      <c r="E104" t="inlineStr">
        <is>
          <t>Beans</t>
        </is>
      </c>
      <c r="F104" t="inlineStr">
        <is>
          <t>mobile</t>
        </is>
      </c>
      <c r="G104" t="n">
        <v>2</v>
      </c>
      <c r="H104" t="n">
        <v>28.77</v>
      </c>
      <c r="I104" t="n">
        <v>57.55</v>
      </c>
      <c r="J104" t="n">
        <v>5</v>
      </c>
    </row>
    <row r="105">
      <c r="A105" t="n">
        <v>104</v>
      </c>
      <c r="B105" s="9" t="n">
        <v>45326</v>
      </c>
      <c r="C105" t="inlineStr">
        <is>
          <t>2024-02</t>
        </is>
      </c>
      <c r="D105" t="inlineStr">
        <is>
          <t>North</t>
        </is>
      </c>
      <c r="E105" t="inlineStr">
        <is>
          <t>Accessories</t>
        </is>
      </c>
      <c r="F105" t="inlineStr">
        <is>
          <t>web</t>
        </is>
      </c>
      <c r="G105" t="n">
        <v>2</v>
      </c>
      <c r="H105" t="n">
        <v>10.21</v>
      </c>
      <c r="I105" t="n">
        <v>18.38</v>
      </c>
      <c r="J105" t="n">
        <v>4.3</v>
      </c>
    </row>
    <row r="106">
      <c r="A106" t="n">
        <v>105</v>
      </c>
      <c r="B106" s="9" t="n">
        <v>45471</v>
      </c>
      <c r="C106" t="inlineStr">
        <is>
          <t>2024-06</t>
        </is>
      </c>
      <c r="D106" t="inlineStr">
        <is>
          <t>South</t>
        </is>
      </c>
      <c r="E106" t="inlineStr">
        <is>
          <t>Other</t>
        </is>
      </c>
      <c r="F106" t="inlineStr">
        <is>
          <t>web</t>
        </is>
      </c>
      <c r="G106" t="n">
        <v>4</v>
      </c>
      <c r="H106" t="n">
        <v>24.58</v>
      </c>
      <c r="I106" t="n">
        <v>98.31999999999999</v>
      </c>
      <c r="J106" t="n">
        <v>4</v>
      </c>
    </row>
    <row r="107">
      <c r="A107" t="n">
        <v>106</v>
      </c>
      <c r="B107" s="9" t="n">
        <v>45631</v>
      </c>
      <c r="C107" t="inlineStr">
        <is>
          <t>2024-12</t>
        </is>
      </c>
      <c r="D107" t="inlineStr">
        <is>
          <t>North</t>
        </is>
      </c>
      <c r="E107" t="inlineStr">
        <is>
          <t>Equipment</t>
        </is>
      </c>
      <c r="F107" t="inlineStr">
        <is>
          <t>web</t>
        </is>
      </c>
      <c r="G107" t="n">
        <v>2</v>
      </c>
      <c r="H107" t="n">
        <v>49.63</v>
      </c>
      <c r="I107" t="n">
        <v>79.41</v>
      </c>
      <c r="J107" t="n">
        <v>4.4</v>
      </c>
    </row>
    <row r="108">
      <c r="A108" t="n">
        <v>107</v>
      </c>
      <c r="B108" s="9" t="n">
        <v>45511</v>
      </c>
      <c r="C108" t="inlineStr">
        <is>
          <t>2024-08</t>
        </is>
      </c>
      <c r="D108" t="inlineStr">
        <is>
          <t>North</t>
        </is>
      </c>
      <c r="E108" t="inlineStr">
        <is>
          <t>Other</t>
        </is>
      </c>
      <c r="F108" t="inlineStr">
        <is>
          <t>web</t>
        </is>
      </c>
      <c r="G108" t="n">
        <v>2</v>
      </c>
      <c r="H108" t="n">
        <v>24.01</v>
      </c>
      <c r="I108" t="n">
        <v>43.22</v>
      </c>
      <c r="J108" t="n">
        <v>4.8</v>
      </c>
    </row>
    <row r="109">
      <c r="A109" t="n">
        <v>108</v>
      </c>
      <c r="B109" s="9" t="n">
        <v>45487</v>
      </c>
      <c r="C109" t="inlineStr">
        <is>
          <t>2024-07</t>
        </is>
      </c>
      <c r="D109" t="inlineStr">
        <is>
          <t>Central</t>
        </is>
      </c>
      <c r="E109" t="inlineStr">
        <is>
          <t>Equipment</t>
        </is>
      </c>
      <c r="F109" t="inlineStr">
        <is>
          <t>store</t>
        </is>
      </c>
      <c r="G109" t="n">
        <v>1</v>
      </c>
      <c r="H109" t="n">
        <v>60.61</v>
      </c>
      <c r="I109" t="n">
        <v>54.55</v>
      </c>
      <c r="J109" t="n">
        <v>4.2</v>
      </c>
    </row>
    <row r="110">
      <c r="A110" t="n">
        <v>109</v>
      </c>
      <c r="B110" s="9" t="n">
        <v>45341</v>
      </c>
      <c r="C110" t="inlineStr">
        <is>
          <t>2024-02</t>
        </is>
      </c>
      <c r="D110" t="inlineStr">
        <is>
          <t>West</t>
        </is>
      </c>
      <c r="E110" t="inlineStr">
        <is>
          <t>Equipment</t>
        </is>
      </c>
      <c r="F110" t="inlineStr">
        <is>
          <t>web</t>
        </is>
      </c>
      <c r="G110" t="n">
        <v>5</v>
      </c>
      <c r="H110" t="n">
        <v>63.01</v>
      </c>
      <c r="I110" t="n">
        <v>315.04</v>
      </c>
      <c r="J110" t="n">
        <v>4.2</v>
      </c>
    </row>
    <row r="111">
      <c r="A111" t="n">
        <v>110</v>
      </c>
      <c r="B111" s="9" t="n">
        <v>45377</v>
      </c>
      <c r="C111" t="inlineStr">
        <is>
          <t>2024-03</t>
        </is>
      </c>
      <c r="D111" t="inlineStr">
        <is>
          <t>Central</t>
        </is>
      </c>
      <c r="E111" t="inlineStr">
        <is>
          <t>Accessories</t>
        </is>
      </c>
      <c r="F111" t="inlineStr">
        <is>
          <t>store</t>
        </is>
      </c>
      <c r="G111" t="n">
        <v>3</v>
      </c>
      <c r="H111" t="n">
        <v>10.14</v>
      </c>
      <c r="I111" t="n">
        <v>27.37</v>
      </c>
      <c r="J111" t="n">
        <v>4</v>
      </c>
    </row>
    <row r="112">
      <c r="A112" t="n">
        <v>111</v>
      </c>
      <c r="B112" s="9" t="n">
        <v>45374</v>
      </c>
      <c r="C112" t="inlineStr">
        <is>
          <t>2024-03</t>
        </is>
      </c>
      <c r="D112" t="inlineStr">
        <is>
          <t>East</t>
        </is>
      </c>
      <c r="E112" t="inlineStr">
        <is>
          <t>Equipment</t>
        </is>
      </c>
      <c r="F112" t="inlineStr">
        <is>
          <t>mobile</t>
        </is>
      </c>
      <c r="G112" t="n">
        <v>5</v>
      </c>
      <c r="H112" t="n">
        <v>57.43</v>
      </c>
      <c r="I112" t="n">
        <v>258.42</v>
      </c>
      <c r="J112" t="n">
        <v>4.6</v>
      </c>
    </row>
    <row r="113">
      <c r="A113" t="n">
        <v>112</v>
      </c>
      <c r="B113" s="9" t="n">
        <v>45531</v>
      </c>
      <c r="C113" t="inlineStr">
        <is>
          <t>2024-08</t>
        </is>
      </c>
      <c r="D113" t="inlineStr">
        <is>
          <t>West</t>
        </is>
      </c>
      <c r="E113" t="inlineStr">
        <is>
          <t>Equipment</t>
        </is>
      </c>
      <c r="F113" t="inlineStr">
        <is>
          <t>web</t>
        </is>
      </c>
      <c r="G113" t="n">
        <v>6</v>
      </c>
      <c r="H113" t="n">
        <v>59.5</v>
      </c>
      <c r="I113" t="n">
        <v>357.01</v>
      </c>
      <c r="J113" t="n">
        <v>4.2</v>
      </c>
    </row>
    <row r="114">
      <c r="A114" t="n">
        <v>113</v>
      </c>
      <c r="B114" s="9" t="n">
        <v>45419</v>
      </c>
      <c r="C114" t="inlineStr">
        <is>
          <t>2024-05</t>
        </is>
      </c>
      <c r="D114" t="inlineStr">
        <is>
          <t>West</t>
        </is>
      </c>
      <c r="E114" t="inlineStr">
        <is>
          <t>Equipment</t>
        </is>
      </c>
      <c r="F114" t="inlineStr">
        <is>
          <t>mobile</t>
        </is>
      </c>
      <c r="G114" t="n">
        <v>4</v>
      </c>
      <c r="H114" t="n">
        <v>51.6</v>
      </c>
      <c r="I114" t="n">
        <v>185.75</v>
      </c>
      <c r="J114" t="n">
        <v>4.2</v>
      </c>
    </row>
    <row r="115">
      <c r="A115" t="n">
        <v>114</v>
      </c>
      <c r="B115" s="9" t="n">
        <v>45418</v>
      </c>
      <c r="C115" t="inlineStr">
        <is>
          <t>2024-05</t>
        </is>
      </c>
      <c r="D115" t="inlineStr">
        <is>
          <t>West</t>
        </is>
      </c>
      <c r="E115" t="inlineStr">
        <is>
          <t>Accessories</t>
        </is>
      </c>
      <c r="F115" t="inlineStr">
        <is>
          <t>web</t>
        </is>
      </c>
      <c r="G115" t="n">
        <v>2</v>
      </c>
      <c r="H115" t="n">
        <v>11.57</v>
      </c>
      <c r="I115" t="n">
        <v>23.13</v>
      </c>
      <c r="J115" t="n">
        <v>5</v>
      </c>
    </row>
    <row r="116">
      <c r="A116" t="n">
        <v>115</v>
      </c>
      <c r="B116" s="9" t="n">
        <v>45477</v>
      </c>
      <c r="C116" t="inlineStr">
        <is>
          <t>2024-07</t>
        </is>
      </c>
      <c r="D116" t="inlineStr">
        <is>
          <t>Central</t>
        </is>
      </c>
      <c r="E116" t="inlineStr">
        <is>
          <t>Equipment</t>
        </is>
      </c>
      <c r="F116" t="inlineStr">
        <is>
          <t>web</t>
        </is>
      </c>
      <c r="G116" t="n">
        <v>4</v>
      </c>
      <c r="H116" t="n">
        <v>60.26</v>
      </c>
      <c r="I116" t="n">
        <v>241.04</v>
      </c>
      <c r="J116" t="n">
        <v>4</v>
      </c>
    </row>
    <row r="117">
      <c r="A117" t="n">
        <v>116</v>
      </c>
      <c r="B117" s="9" t="n">
        <v>45329</v>
      </c>
      <c r="C117" t="inlineStr">
        <is>
          <t>2024-02</t>
        </is>
      </c>
      <c r="D117" t="inlineStr">
        <is>
          <t>West</t>
        </is>
      </c>
      <c r="E117" t="inlineStr">
        <is>
          <t>Other</t>
        </is>
      </c>
      <c r="F117" t="inlineStr">
        <is>
          <t>mobile</t>
        </is>
      </c>
      <c r="G117" t="n">
        <v>5</v>
      </c>
      <c r="H117" t="n">
        <v>26.59</v>
      </c>
      <c r="I117" t="n">
        <v>132.96</v>
      </c>
      <c r="J117" t="n">
        <v>3.5</v>
      </c>
    </row>
    <row r="118">
      <c r="A118" t="n">
        <v>117</v>
      </c>
      <c r="B118" s="9" t="n">
        <v>45408</v>
      </c>
      <c r="C118" t="inlineStr">
        <is>
          <t>2024-04</t>
        </is>
      </c>
      <c r="D118" t="inlineStr">
        <is>
          <t>South</t>
        </is>
      </c>
      <c r="E118" t="inlineStr">
        <is>
          <t>Beans</t>
        </is>
      </c>
      <c r="F118" t="inlineStr">
        <is>
          <t>web</t>
        </is>
      </c>
      <c r="G118" t="n">
        <v>2</v>
      </c>
      <c r="H118" t="n">
        <v>31.74</v>
      </c>
      <c r="I118" t="n">
        <v>63.49</v>
      </c>
      <c r="J118" t="n">
        <v>4</v>
      </c>
    </row>
    <row r="119">
      <c r="A119" t="n">
        <v>118</v>
      </c>
      <c r="B119" s="9" t="n">
        <v>45454</v>
      </c>
      <c r="C119" t="inlineStr">
        <is>
          <t>2024-06</t>
        </is>
      </c>
      <c r="D119" t="inlineStr">
        <is>
          <t>North</t>
        </is>
      </c>
      <c r="E119" t="inlineStr">
        <is>
          <t>Accessories</t>
        </is>
      </c>
      <c r="F119" t="inlineStr">
        <is>
          <t>store</t>
        </is>
      </c>
      <c r="G119" t="n">
        <v>5</v>
      </c>
      <c r="H119" t="n">
        <v>10.53</v>
      </c>
      <c r="I119" t="n">
        <v>42.12</v>
      </c>
      <c r="J119" t="n">
        <v>3.8</v>
      </c>
    </row>
    <row r="120">
      <c r="A120" t="n">
        <v>119</v>
      </c>
      <c r="B120" s="9" t="n">
        <v>45556</v>
      </c>
      <c r="C120" t="inlineStr">
        <is>
          <t>2024-09</t>
        </is>
      </c>
      <c r="D120" t="inlineStr">
        <is>
          <t>East</t>
        </is>
      </c>
      <c r="E120" t="inlineStr">
        <is>
          <t>Equipment</t>
        </is>
      </c>
      <c r="F120" t="inlineStr">
        <is>
          <t>mobile</t>
        </is>
      </c>
      <c r="G120" t="n">
        <v>5</v>
      </c>
      <c r="H120" t="n">
        <v>53.45</v>
      </c>
      <c r="I120" t="n">
        <v>213.79</v>
      </c>
      <c r="J120" t="n">
        <v>3.6</v>
      </c>
    </row>
    <row r="121">
      <c r="A121" t="n">
        <v>120</v>
      </c>
      <c r="B121" s="9" t="n">
        <v>45600</v>
      </c>
      <c r="C121" t="inlineStr">
        <is>
          <t>2024-11</t>
        </is>
      </c>
      <c r="D121" t="inlineStr">
        <is>
          <t>Central</t>
        </is>
      </c>
      <c r="E121" t="inlineStr">
        <is>
          <t>Equipment</t>
        </is>
      </c>
      <c r="F121" t="inlineStr">
        <is>
          <t>web</t>
        </is>
      </c>
      <c r="G121" t="n">
        <v>8</v>
      </c>
      <c r="H121" t="n">
        <v>58.83</v>
      </c>
      <c r="I121" t="n">
        <v>470.63</v>
      </c>
      <c r="J121" t="n">
        <v>4.7</v>
      </c>
    </row>
    <row r="122">
      <c r="A122" t="n">
        <v>121</v>
      </c>
      <c r="B122" s="9" t="n">
        <v>45639</v>
      </c>
      <c r="C122" t="inlineStr">
        <is>
          <t>2024-12</t>
        </is>
      </c>
      <c r="D122" t="inlineStr">
        <is>
          <t>North</t>
        </is>
      </c>
      <c r="E122" t="inlineStr">
        <is>
          <t>Equipment</t>
        </is>
      </c>
      <c r="F122" t="inlineStr">
        <is>
          <t>mobile</t>
        </is>
      </c>
      <c r="G122" t="n">
        <v>2</v>
      </c>
      <c r="H122" t="n">
        <v>59.29</v>
      </c>
      <c r="I122" t="n">
        <v>106.72</v>
      </c>
      <c r="J122" t="n">
        <v>4.2</v>
      </c>
    </row>
    <row r="123">
      <c r="A123" t="n">
        <v>122</v>
      </c>
      <c r="B123" s="9" t="n">
        <v>45434</v>
      </c>
      <c r="C123" t="inlineStr">
        <is>
          <t>2024-05</t>
        </is>
      </c>
      <c r="D123" t="inlineStr">
        <is>
          <t>North</t>
        </is>
      </c>
      <c r="E123" t="inlineStr">
        <is>
          <t>Equipment</t>
        </is>
      </c>
      <c r="F123" t="inlineStr">
        <is>
          <t>mobile</t>
        </is>
      </c>
      <c r="G123" t="n">
        <v>8</v>
      </c>
      <c r="H123" t="n">
        <v>69.88</v>
      </c>
      <c r="I123" t="n">
        <v>559.0700000000001</v>
      </c>
      <c r="J123" t="n">
        <v>4.3</v>
      </c>
    </row>
    <row r="124">
      <c r="A124" t="n">
        <v>123</v>
      </c>
      <c r="B124" s="9" t="n">
        <v>45654</v>
      </c>
      <c r="C124" t="inlineStr">
        <is>
          <t>2024-12</t>
        </is>
      </c>
      <c r="D124" t="inlineStr">
        <is>
          <t>East</t>
        </is>
      </c>
      <c r="E124" t="inlineStr">
        <is>
          <t>Accessories</t>
        </is>
      </c>
      <c r="F124" t="inlineStr">
        <is>
          <t>mobile</t>
        </is>
      </c>
      <c r="G124" t="n">
        <v>8</v>
      </c>
      <c r="H124" t="n">
        <v>10.13</v>
      </c>
      <c r="I124" t="n">
        <v>81.05</v>
      </c>
      <c r="J124" t="n">
        <v>5</v>
      </c>
    </row>
    <row r="125">
      <c r="A125" t="n">
        <v>124</v>
      </c>
      <c r="B125" s="9" t="n">
        <v>45294</v>
      </c>
      <c r="C125" t="inlineStr">
        <is>
          <t>2024-01</t>
        </is>
      </c>
      <c r="D125" t="inlineStr">
        <is>
          <t>North</t>
        </is>
      </c>
      <c r="E125" t="inlineStr">
        <is>
          <t>Equipment</t>
        </is>
      </c>
      <c r="F125" t="inlineStr">
        <is>
          <t>web</t>
        </is>
      </c>
      <c r="G125" t="n">
        <v>1</v>
      </c>
      <c r="H125" t="n">
        <v>54.01</v>
      </c>
      <c r="I125" t="n">
        <v>54.01</v>
      </c>
      <c r="J125" t="n">
        <v>4.7</v>
      </c>
    </row>
    <row r="126">
      <c r="A126" t="n">
        <v>125</v>
      </c>
      <c r="B126" s="9" t="n">
        <v>45562</v>
      </c>
      <c r="C126" t="inlineStr">
        <is>
          <t>2024-09</t>
        </is>
      </c>
      <c r="D126" t="inlineStr">
        <is>
          <t>East</t>
        </is>
      </c>
      <c r="E126" t="inlineStr">
        <is>
          <t>Equipment</t>
        </is>
      </c>
      <c r="F126" t="inlineStr">
        <is>
          <t>web</t>
        </is>
      </c>
      <c r="G126" t="n">
        <v>2</v>
      </c>
      <c r="H126" t="n">
        <v>58.08</v>
      </c>
      <c r="I126" t="n">
        <v>116.15</v>
      </c>
      <c r="J126" t="n">
        <v>4.4</v>
      </c>
    </row>
    <row r="127">
      <c r="A127" t="n">
        <v>126</v>
      </c>
      <c r="B127" s="9" t="n">
        <v>45517</v>
      </c>
      <c r="C127" t="inlineStr">
        <is>
          <t>2024-08</t>
        </is>
      </c>
      <c r="D127" t="inlineStr">
        <is>
          <t>Central</t>
        </is>
      </c>
      <c r="E127" t="inlineStr">
        <is>
          <t>Equipment</t>
        </is>
      </c>
      <c r="F127" t="inlineStr">
        <is>
          <t>web</t>
        </is>
      </c>
      <c r="G127" t="n">
        <v>3</v>
      </c>
      <c r="H127" t="n">
        <v>56.03</v>
      </c>
      <c r="I127" t="n">
        <v>168.1</v>
      </c>
      <c r="J127" t="n">
        <v>3.9</v>
      </c>
    </row>
    <row r="128">
      <c r="A128" t="n">
        <v>127</v>
      </c>
      <c r="B128" s="9" t="n">
        <v>45530</v>
      </c>
      <c r="C128" t="inlineStr">
        <is>
          <t>2024-08</t>
        </is>
      </c>
      <c r="D128" t="inlineStr">
        <is>
          <t>South</t>
        </is>
      </c>
      <c r="E128" t="inlineStr">
        <is>
          <t>Beans</t>
        </is>
      </c>
      <c r="F128" t="inlineStr">
        <is>
          <t>mobile</t>
        </is>
      </c>
      <c r="G128" t="n">
        <v>1</v>
      </c>
      <c r="H128" t="n">
        <v>27.36</v>
      </c>
      <c r="I128" t="n">
        <v>24.63</v>
      </c>
      <c r="J128" t="n">
        <v>4.9</v>
      </c>
    </row>
    <row r="129">
      <c r="A129" t="n">
        <v>128</v>
      </c>
      <c r="B129" s="9" t="n">
        <v>45586</v>
      </c>
      <c r="C129" t="inlineStr">
        <is>
          <t>2024-10</t>
        </is>
      </c>
      <c r="D129" t="inlineStr">
        <is>
          <t>South</t>
        </is>
      </c>
      <c r="E129" t="inlineStr">
        <is>
          <t>Accessories</t>
        </is>
      </c>
      <c r="F129" t="inlineStr">
        <is>
          <t>mobile</t>
        </is>
      </c>
      <c r="G129" t="n">
        <v>7</v>
      </c>
      <c r="H129" t="n">
        <v>10.42</v>
      </c>
      <c r="I129" t="n">
        <v>72.94</v>
      </c>
      <c r="J129" t="n">
        <v>3.9</v>
      </c>
    </row>
    <row r="130">
      <c r="A130" t="n">
        <v>129</v>
      </c>
      <c r="B130" s="9" t="n">
        <v>45453</v>
      </c>
      <c r="C130" t="inlineStr">
        <is>
          <t>2024-06</t>
        </is>
      </c>
      <c r="D130" t="inlineStr">
        <is>
          <t>North</t>
        </is>
      </c>
      <c r="E130" t="inlineStr">
        <is>
          <t>Equipment</t>
        </is>
      </c>
      <c r="F130" t="inlineStr">
        <is>
          <t>store</t>
        </is>
      </c>
      <c r="G130" t="n">
        <v>4</v>
      </c>
      <c r="H130" t="n">
        <v>61.59</v>
      </c>
      <c r="I130" t="n">
        <v>246.36</v>
      </c>
      <c r="J130" t="n">
        <v>5</v>
      </c>
    </row>
    <row r="131">
      <c r="A131" t="n">
        <v>130</v>
      </c>
      <c r="B131" s="9" t="n">
        <v>45599</v>
      </c>
      <c r="C131" t="inlineStr">
        <is>
          <t>2024-11</t>
        </is>
      </c>
      <c r="D131" t="inlineStr">
        <is>
          <t>East</t>
        </is>
      </c>
      <c r="E131" t="inlineStr">
        <is>
          <t>Equipment</t>
        </is>
      </c>
      <c r="F131" t="inlineStr">
        <is>
          <t>web</t>
        </is>
      </c>
      <c r="G131" t="n">
        <v>7</v>
      </c>
      <c r="H131" t="n">
        <v>57.72</v>
      </c>
      <c r="I131" t="n">
        <v>404.02</v>
      </c>
      <c r="J131" t="n">
        <v>5</v>
      </c>
    </row>
    <row r="132">
      <c r="A132" t="n">
        <v>131</v>
      </c>
      <c r="B132" s="9" t="n">
        <v>45592</v>
      </c>
      <c r="C132" t="inlineStr">
        <is>
          <t>2024-10</t>
        </is>
      </c>
      <c r="D132" t="inlineStr">
        <is>
          <t>South</t>
        </is>
      </c>
      <c r="E132" t="inlineStr">
        <is>
          <t>Equipment</t>
        </is>
      </c>
      <c r="F132" t="inlineStr">
        <is>
          <t>web</t>
        </is>
      </c>
      <c r="G132" t="n">
        <v>4</v>
      </c>
      <c r="H132" t="n">
        <v>60.49</v>
      </c>
      <c r="I132" t="n">
        <v>241.97</v>
      </c>
      <c r="J132" t="n">
        <v>4</v>
      </c>
    </row>
    <row r="133">
      <c r="A133" t="n">
        <v>132</v>
      </c>
      <c r="B133" s="9" t="n">
        <v>45578</v>
      </c>
      <c r="C133" t="inlineStr">
        <is>
          <t>2024-10</t>
        </is>
      </c>
      <c r="D133" t="inlineStr">
        <is>
          <t>North</t>
        </is>
      </c>
      <c r="E133" t="inlineStr">
        <is>
          <t>Equipment</t>
        </is>
      </c>
      <c r="F133" t="inlineStr">
        <is>
          <t>store</t>
        </is>
      </c>
      <c r="G133" t="n">
        <v>8</v>
      </c>
      <c r="H133" t="n">
        <v>58.2</v>
      </c>
      <c r="I133" t="n">
        <v>465.56</v>
      </c>
      <c r="J133" t="n">
        <v>4.7</v>
      </c>
    </row>
    <row r="134">
      <c r="A134" t="n">
        <v>133</v>
      </c>
      <c r="B134" s="9" t="n">
        <v>45620</v>
      </c>
      <c r="C134" t="inlineStr">
        <is>
          <t>2024-11</t>
        </is>
      </c>
      <c r="D134" t="inlineStr">
        <is>
          <t>East</t>
        </is>
      </c>
      <c r="E134" t="inlineStr">
        <is>
          <t>Equipment</t>
        </is>
      </c>
      <c r="F134" t="inlineStr">
        <is>
          <t>web</t>
        </is>
      </c>
      <c r="G134" t="n">
        <v>8</v>
      </c>
      <c r="H134" t="n">
        <v>66.38</v>
      </c>
      <c r="I134" t="n">
        <v>531.05</v>
      </c>
      <c r="J134" t="n">
        <v>4.7</v>
      </c>
    </row>
    <row r="135">
      <c r="A135" t="n">
        <v>134</v>
      </c>
      <c r="B135" s="9" t="n">
        <v>45351</v>
      </c>
      <c r="C135" t="inlineStr">
        <is>
          <t>2024-02</t>
        </is>
      </c>
      <c r="D135" t="inlineStr">
        <is>
          <t>North</t>
        </is>
      </c>
      <c r="E135" t="inlineStr">
        <is>
          <t>Beans</t>
        </is>
      </c>
      <c r="F135" t="inlineStr">
        <is>
          <t>web</t>
        </is>
      </c>
      <c r="G135" t="n">
        <v>2</v>
      </c>
      <c r="H135" t="n">
        <v>29.07</v>
      </c>
      <c r="I135" t="n">
        <v>58.14</v>
      </c>
      <c r="J135" t="n">
        <v>4.2</v>
      </c>
    </row>
    <row r="136">
      <c r="A136" t="n">
        <v>135</v>
      </c>
      <c r="B136" s="9" t="n">
        <v>45557</v>
      </c>
      <c r="C136" t="inlineStr">
        <is>
          <t>2024-09</t>
        </is>
      </c>
      <c r="D136" t="inlineStr">
        <is>
          <t>West</t>
        </is>
      </c>
      <c r="E136" t="inlineStr">
        <is>
          <t>Accessories</t>
        </is>
      </c>
      <c r="F136" t="inlineStr">
        <is>
          <t>web</t>
        </is>
      </c>
      <c r="G136" t="n">
        <v>5</v>
      </c>
      <c r="H136" t="n">
        <v>11.42</v>
      </c>
      <c r="I136" t="n">
        <v>57.09</v>
      </c>
      <c r="J136" t="n">
        <v>4.5</v>
      </c>
    </row>
    <row r="137">
      <c r="A137" t="n">
        <v>136</v>
      </c>
      <c r="B137" s="9" t="n">
        <v>45327</v>
      </c>
      <c r="C137" t="inlineStr">
        <is>
          <t>2024-02</t>
        </is>
      </c>
      <c r="D137" t="inlineStr">
        <is>
          <t>South</t>
        </is>
      </c>
      <c r="E137" t="inlineStr">
        <is>
          <t>Equipment</t>
        </is>
      </c>
      <c r="F137" t="inlineStr">
        <is>
          <t>mobile</t>
        </is>
      </c>
      <c r="G137" t="n">
        <v>4</v>
      </c>
      <c r="H137" t="n">
        <v>56.09</v>
      </c>
      <c r="I137" t="n">
        <v>224.35</v>
      </c>
      <c r="J137" t="n">
        <v>5</v>
      </c>
    </row>
    <row r="138">
      <c r="A138" t="n">
        <v>137</v>
      </c>
      <c r="B138" s="9" t="n">
        <v>45343</v>
      </c>
      <c r="C138" t="inlineStr">
        <is>
          <t>2024-02</t>
        </is>
      </c>
      <c r="D138" t="inlineStr">
        <is>
          <t>West</t>
        </is>
      </c>
      <c r="E138" t="inlineStr">
        <is>
          <t>Equipment</t>
        </is>
      </c>
      <c r="F138" t="inlineStr">
        <is>
          <t>web</t>
        </is>
      </c>
      <c r="G138" t="n">
        <v>6</v>
      </c>
      <c r="H138" t="n">
        <v>54.92</v>
      </c>
      <c r="I138" t="n">
        <v>296.56</v>
      </c>
      <c r="J138" t="n">
        <v>3</v>
      </c>
    </row>
    <row r="139">
      <c r="A139" t="n">
        <v>138</v>
      </c>
      <c r="B139" s="9" t="n">
        <v>45467</v>
      </c>
      <c r="C139" t="inlineStr">
        <is>
          <t>2024-06</t>
        </is>
      </c>
      <c r="D139" t="inlineStr">
        <is>
          <t>West</t>
        </is>
      </c>
      <c r="E139" t="inlineStr">
        <is>
          <t>Equipment</t>
        </is>
      </c>
      <c r="F139" t="inlineStr">
        <is>
          <t>store</t>
        </is>
      </c>
      <c r="G139" t="n">
        <v>1</v>
      </c>
      <c r="H139" t="n">
        <v>54.3</v>
      </c>
      <c r="I139" t="n">
        <v>48.87</v>
      </c>
      <c r="J139" t="n">
        <v>4.4</v>
      </c>
    </row>
    <row r="140">
      <c r="A140" t="n">
        <v>139</v>
      </c>
      <c r="B140" s="9" t="n">
        <v>45403</v>
      </c>
      <c r="C140" t="inlineStr">
        <is>
          <t>2024-04</t>
        </is>
      </c>
      <c r="D140" t="inlineStr">
        <is>
          <t>South</t>
        </is>
      </c>
      <c r="E140" t="inlineStr">
        <is>
          <t>Beans</t>
        </is>
      </c>
      <c r="F140" t="inlineStr">
        <is>
          <t>mobile</t>
        </is>
      </c>
      <c r="G140" t="n">
        <v>4</v>
      </c>
      <c r="H140" t="n">
        <v>27.76</v>
      </c>
      <c r="I140" t="n">
        <v>99.95</v>
      </c>
      <c r="J140" t="n">
        <v>4.5</v>
      </c>
    </row>
    <row r="141">
      <c r="A141" t="n">
        <v>140</v>
      </c>
      <c r="B141" s="9" t="n">
        <v>45308</v>
      </c>
      <c r="C141" t="inlineStr">
        <is>
          <t>2024-01</t>
        </is>
      </c>
      <c r="D141" t="inlineStr">
        <is>
          <t>North</t>
        </is>
      </c>
      <c r="E141" t="inlineStr">
        <is>
          <t>Beans</t>
        </is>
      </c>
      <c r="F141" t="inlineStr">
        <is>
          <t>web</t>
        </is>
      </c>
      <c r="G141" t="n">
        <v>8</v>
      </c>
      <c r="H141" t="n">
        <v>28.89</v>
      </c>
      <c r="I141" t="n">
        <v>231.13</v>
      </c>
      <c r="J141" t="n">
        <v>4.5</v>
      </c>
    </row>
    <row r="142">
      <c r="A142" t="n">
        <v>141</v>
      </c>
      <c r="B142" s="9" t="n">
        <v>45490</v>
      </c>
      <c r="C142" t="inlineStr">
        <is>
          <t>2024-07</t>
        </is>
      </c>
      <c r="D142" t="inlineStr">
        <is>
          <t>East</t>
        </is>
      </c>
      <c r="E142" t="inlineStr">
        <is>
          <t>Accessories</t>
        </is>
      </c>
      <c r="F142" t="inlineStr">
        <is>
          <t>mobile</t>
        </is>
      </c>
      <c r="G142" t="n">
        <v>7</v>
      </c>
      <c r="H142" t="n">
        <v>10.57</v>
      </c>
      <c r="I142" t="n">
        <v>73.95999999999999</v>
      </c>
      <c r="J142" t="n">
        <v>3.7</v>
      </c>
    </row>
    <row r="143">
      <c r="A143" t="n">
        <v>142</v>
      </c>
      <c r="B143" s="9" t="n">
        <v>45343</v>
      </c>
      <c r="C143" t="inlineStr">
        <is>
          <t>2024-02</t>
        </is>
      </c>
      <c r="D143" t="inlineStr">
        <is>
          <t>East</t>
        </is>
      </c>
      <c r="E143" t="inlineStr">
        <is>
          <t>Beans</t>
        </is>
      </c>
      <c r="F143" t="inlineStr">
        <is>
          <t>web</t>
        </is>
      </c>
      <c r="G143" t="n">
        <v>1</v>
      </c>
      <c r="H143" t="n">
        <v>27.86</v>
      </c>
      <c r="I143" t="n">
        <v>25.08</v>
      </c>
      <c r="J143" t="n">
        <v>4</v>
      </c>
    </row>
    <row r="144">
      <c r="A144" t="n">
        <v>143</v>
      </c>
      <c r="B144" s="9" t="n">
        <v>45626</v>
      </c>
      <c r="C144" t="inlineStr">
        <is>
          <t>2024-11</t>
        </is>
      </c>
      <c r="D144" t="inlineStr">
        <is>
          <t>West</t>
        </is>
      </c>
      <c r="E144" t="inlineStr">
        <is>
          <t>Equipment</t>
        </is>
      </c>
      <c r="F144" t="inlineStr">
        <is>
          <t>mobile</t>
        </is>
      </c>
      <c r="G144" t="n">
        <v>5</v>
      </c>
      <c r="H144" t="n">
        <v>54.96</v>
      </c>
      <c r="I144" t="n">
        <v>247.3</v>
      </c>
      <c r="J144" t="n">
        <v>4.1</v>
      </c>
    </row>
    <row r="145">
      <c r="A145" t="n">
        <v>144</v>
      </c>
      <c r="B145" s="9" t="n">
        <v>45340</v>
      </c>
      <c r="C145" t="inlineStr">
        <is>
          <t>2024-02</t>
        </is>
      </c>
      <c r="D145" t="inlineStr">
        <is>
          <t>South</t>
        </is>
      </c>
      <c r="E145" t="inlineStr">
        <is>
          <t>Accessories</t>
        </is>
      </c>
      <c r="F145" t="inlineStr">
        <is>
          <t>mobile</t>
        </is>
      </c>
      <c r="G145" t="n">
        <v>7</v>
      </c>
      <c r="H145" t="n">
        <v>11.26</v>
      </c>
      <c r="I145" t="n">
        <v>78.84</v>
      </c>
      <c r="J145" t="n">
        <v>5</v>
      </c>
    </row>
    <row r="146">
      <c r="A146" t="n">
        <v>145</v>
      </c>
      <c r="B146" s="9" t="n">
        <v>45640</v>
      </c>
      <c r="C146" t="inlineStr">
        <is>
          <t>2024-12</t>
        </is>
      </c>
      <c r="D146" t="inlineStr">
        <is>
          <t>North</t>
        </is>
      </c>
      <c r="E146" t="inlineStr">
        <is>
          <t>Other</t>
        </is>
      </c>
      <c r="F146" t="inlineStr">
        <is>
          <t>web</t>
        </is>
      </c>
      <c r="G146" t="n">
        <v>8</v>
      </c>
      <c r="H146" t="n">
        <v>23.22</v>
      </c>
      <c r="I146" t="n">
        <v>185.77</v>
      </c>
      <c r="J146" t="n">
        <v>3.7</v>
      </c>
    </row>
    <row r="147">
      <c r="A147" t="n">
        <v>146</v>
      </c>
      <c r="B147" s="9" t="n">
        <v>45374</v>
      </c>
      <c r="C147" t="inlineStr">
        <is>
          <t>2024-03</t>
        </is>
      </c>
      <c r="D147" t="inlineStr">
        <is>
          <t>North</t>
        </is>
      </c>
      <c r="E147" t="inlineStr">
        <is>
          <t>Beans</t>
        </is>
      </c>
      <c r="F147" t="inlineStr">
        <is>
          <t>store</t>
        </is>
      </c>
      <c r="G147" t="n">
        <v>6</v>
      </c>
      <c r="H147" t="n">
        <v>31.99</v>
      </c>
      <c r="I147" t="n">
        <v>191.92</v>
      </c>
      <c r="J147" t="n">
        <v>4.8</v>
      </c>
    </row>
    <row r="148">
      <c r="A148" t="n">
        <v>147</v>
      </c>
      <c r="B148" s="9" t="n">
        <v>45348</v>
      </c>
      <c r="C148" t="inlineStr">
        <is>
          <t>2024-02</t>
        </is>
      </c>
      <c r="D148" t="inlineStr">
        <is>
          <t>Central</t>
        </is>
      </c>
      <c r="E148" t="inlineStr">
        <is>
          <t>Other</t>
        </is>
      </c>
      <c r="F148" t="inlineStr">
        <is>
          <t>web</t>
        </is>
      </c>
      <c r="G148" t="n">
        <v>6</v>
      </c>
      <c r="H148" t="n">
        <v>26.19</v>
      </c>
      <c r="I148" t="n">
        <v>141.44</v>
      </c>
      <c r="J148" t="n">
        <v>5</v>
      </c>
    </row>
    <row r="149">
      <c r="A149" t="n">
        <v>148</v>
      </c>
      <c r="B149" s="9" t="n">
        <v>45334</v>
      </c>
      <c r="C149" t="inlineStr">
        <is>
          <t>2024-02</t>
        </is>
      </c>
      <c r="D149" t="inlineStr">
        <is>
          <t>Central</t>
        </is>
      </c>
      <c r="E149" t="inlineStr">
        <is>
          <t>Accessories</t>
        </is>
      </c>
      <c r="F149" t="inlineStr">
        <is>
          <t>mobile</t>
        </is>
      </c>
      <c r="G149" t="n">
        <v>6</v>
      </c>
      <c r="H149" t="n">
        <v>11.04</v>
      </c>
      <c r="I149" t="n">
        <v>66.23999999999999</v>
      </c>
      <c r="J149" t="n">
        <v>4.2</v>
      </c>
    </row>
    <row r="150">
      <c r="A150" t="n">
        <v>149</v>
      </c>
      <c r="B150" s="9" t="n">
        <v>45428</v>
      </c>
      <c r="C150" t="inlineStr">
        <is>
          <t>2024-05</t>
        </is>
      </c>
      <c r="D150" t="inlineStr">
        <is>
          <t>East</t>
        </is>
      </c>
      <c r="E150" t="inlineStr">
        <is>
          <t>Accessories</t>
        </is>
      </c>
      <c r="F150" t="inlineStr">
        <is>
          <t>mobile</t>
        </is>
      </c>
      <c r="G150" t="n">
        <v>1</v>
      </c>
      <c r="H150" t="n">
        <v>10.83</v>
      </c>
      <c r="I150" t="n">
        <v>10.83</v>
      </c>
      <c r="J150" t="n">
        <v>5</v>
      </c>
    </row>
    <row r="151">
      <c r="A151" t="n">
        <v>150</v>
      </c>
      <c r="B151" s="9" t="n">
        <v>45334</v>
      </c>
      <c r="C151" t="inlineStr">
        <is>
          <t>2024-02</t>
        </is>
      </c>
      <c r="D151" t="inlineStr">
        <is>
          <t>East</t>
        </is>
      </c>
      <c r="E151" t="inlineStr">
        <is>
          <t>Accessories</t>
        </is>
      </c>
      <c r="F151" t="inlineStr">
        <is>
          <t>store</t>
        </is>
      </c>
      <c r="G151" t="n">
        <v>6</v>
      </c>
      <c r="H151" t="n">
        <v>11.88</v>
      </c>
      <c r="I151" t="n">
        <v>64.15000000000001</v>
      </c>
      <c r="J151" t="n">
        <v>4.1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</cols>
  <sheetData>
    <row r="1">
      <c r="A1" s="10" t="inlineStr">
        <is>
          <t>Revenue by Region</t>
        </is>
      </c>
      <c r="D1" s="10" t="inlineStr">
        <is>
          <t>Revenue by Category</t>
        </is>
      </c>
      <c r="G1" s="10" t="inlineStr">
        <is>
          <t>Revenue by Month</t>
        </is>
      </c>
      <c r="J1" s="10" t="inlineStr">
        <is>
          <t>Orders by Channel</t>
        </is>
      </c>
      <c r="M1" s="10" t="inlineStr">
        <is>
          <t>Avg Satisfaction by Region</t>
        </is>
      </c>
    </row>
    <row r="2">
      <c r="A2" t="inlineStr">
        <is>
          <t>Region</t>
        </is>
      </c>
      <c r="B2" t="inlineStr">
        <is>
          <t>Revenue</t>
        </is>
      </c>
      <c r="D2" t="inlineStr">
        <is>
          <t>Category</t>
        </is>
      </c>
      <c r="E2" t="inlineStr">
        <is>
          <t>Revenue</t>
        </is>
      </c>
      <c r="G2" t="inlineStr">
        <is>
          <t>Month</t>
        </is>
      </c>
      <c r="H2" t="inlineStr">
        <is>
          <t>Revenue</t>
        </is>
      </c>
      <c r="J2" t="inlineStr">
        <is>
          <t>Channel</t>
        </is>
      </c>
      <c r="K2" t="inlineStr">
        <is>
          <t>Orders</t>
        </is>
      </c>
      <c r="M2" t="inlineStr">
        <is>
          <t>Region</t>
        </is>
      </c>
      <c r="N2" t="inlineStr">
        <is>
          <t>Avg Rating</t>
        </is>
      </c>
    </row>
    <row r="3">
      <c r="A3" t="inlineStr">
        <is>
          <t>North</t>
        </is>
      </c>
      <c r="B3">
        <f>SUMIFS(Data!$I$2:$I$151,Data!$D$2:$D$151,A3)</f>
        <v/>
      </c>
      <c r="D3" t="inlineStr">
        <is>
          <t>Equipment</t>
        </is>
      </c>
      <c r="E3">
        <f>SUMIFS(Data!$I$2:$I$151,Data!$E$2:$E$151,D3)</f>
        <v/>
      </c>
      <c r="G3" t="inlineStr">
        <is>
          <t>2024-01</t>
        </is>
      </c>
      <c r="H3">
        <f>SUMIFS(Data!$I$2:$I$151,Data!$C$2:$C$151,G3)</f>
        <v/>
      </c>
      <c r="J3" t="inlineStr">
        <is>
          <t>web</t>
        </is>
      </c>
      <c r="K3">
        <f>COUNTIF(Data!$F$2:$F$151,J3)</f>
        <v/>
      </c>
      <c r="M3" t="inlineStr">
        <is>
          <t>North</t>
        </is>
      </c>
      <c r="N3">
        <f>AVERAGEIFS(Data!$J$2:$J$151,Data!$D$2:$D$151,M3)</f>
        <v/>
      </c>
    </row>
    <row r="4">
      <c r="A4" t="inlineStr">
        <is>
          <t>South</t>
        </is>
      </c>
      <c r="B4">
        <f>SUMIFS(Data!$I$2:$I$151,Data!$D$2:$D$151,A4)</f>
        <v/>
      </c>
      <c r="D4" t="inlineStr">
        <is>
          <t>Beans</t>
        </is>
      </c>
      <c r="E4">
        <f>SUMIFS(Data!$I$2:$I$151,Data!$E$2:$E$151,D4)</f>
        <v/>
      </c>
      <c r="G4" t="inlineStr">
        <is>
          <t>2024-02</t>
        </is>
      </c>
      <c r="H4">
        <f>SUMIFS(Data!$I$2:$I$151,Data!$C$2:$C$151,G4)</f>
        <v/>
      </c>
      <c r="J4" t="inlineStr">
        <is>
          <t>mobile</t>
        </is>
      </c>
      <c r="K4">
        <f>COUNTIF(Data!$F$2:$F$151,J4)</f>
        <v/>
      </c>
      <c r="M4" t="inlineStr">
        <is>
          <t>South</t>
        </is>
      </c>
      <c r="N4">
        <f>AVERAGEIFS(Data!$J$2:$J$151,Data!$D$2:$D$151,M4)</f>
        <v/>
      </c>
    </row>
    <row r="5">
      <c r="A5" t="inlineStr">
        <is>
          <t>East</t>
        </is>
      </c>
      <c r="B5">
        <f>SUMIFS(Data!$I$2:$I$151,Data!$D$2:$D$151,A5)</f>
        <v/>
      </c>
      <c r="D5" t="inlineStr">
        <is>
          <t>Accessories</t>
        </is>
      </c>
      <c r="E5">
        <f>SUMIFS(Data!$I$2:$I$151,Data!$E$2:$E$151,D5)</f>
        <v/>
      </c>
      <c r="G5" t="inlineStr">
        <is>
          <t>2024-03</t>
        </is>
      </c>
      <c r="H5">
        <f>SUMIFS(Data!$I$2:$I$151,Data!$C$2:$C$151,G5)</f>
        <v/>
      </c>
      <c r="J5" t="inlineStr">
        <is>
          <t>store</t>
        </is>
      </c>
      <c r="K5">
        <f>COUNTIF(Data!$F$2:$F$151,J5)</f>
        <v/>
      </c>
      <c r="M5" t="inlineStr">
        <is>
          <t>East</t>
        </is>
      </c>
      <c r="N5">
        <f>AVERAGEIFS(Data!$J$2:$J$151,Data!$D$2:$D$151,M5)</f>
        <v/>
      </c>
    </row>
    <row r="6">
      <c r="A6" t="inlineStr">
        <is>
          <t>West</t>
        </is>
      </c>
      <c r="B6">
        <f>SUMIFS(Data!$I$2:$I$151,Data!$D$2:$D$151,A6)</f>
        <v/>
      </c>
      <c r="D6" t="inlineStr">
        <is>
          <t>Other</t>
        </is>
      </c>
      <c r="E6">
        <f>SUMIFS(Data!$I$2:$I$151,Data!$E$2:$E$151,D6)</f>
        <v/>
      </c>
      <c r="G6" t="inlineStr">
        <is>
          <t>2024-04</t>
        </is>
      </c>
      <c r="H6">
        <f>SUMIFS(Data!$I$2:$I$151,Data!$C$2:$C$151,G6)</f>
        <v/>
      </c>
      <c r="M6" t="inlineStr">
        <is>
          <t>West</t>
        </is>
      </c>
      <c r="N6">
        <f>AVERAGEIFS(Data!$J$2:$J$151,Data!$D$2:$D$151,M6)</f>
        <v/>
      </c>
    </row>
    <row r="7">
      <c r="A7" t="inlineStr">
        <is>
          <t>Central</t>
        </is>
      </c>
      <c r="B7">
        <f>SUMIFS(Data!$I$2:$I$151,Data!$D$2:$D$151,A7)</f>
        <v/>
      </c>
      <c r="G7" t="inlineStr">
        <is>
          <t>2024-05</t>
        </is>
      </c>
      <c r="H7">
        <f>SUMIFS(Data!$I$2:$I$151,Data!$C$2:$C$151,G7)</f>
        <v/>
      </c>
      <c r="M7" t="inlineStr">
        <is>
          <t>Central</t>
        </is>
      </c>
      <c r="N7">
        <f>AVERAGEIFS(Data!$J$2:$J$151,Data!$D$2:$D$151,M7)</f>
        <v/>
      </c>
    </row>
    <row r="8">
      <c r="G8" t="inlineStr">
        <is>
          <t>2024-06</t>
        </is>
      </c>
      <c r="H8">
        <f>SUMIFS(Data!$I$2:$I$151,Data!$C$2:$C$151,G8)</f>
        <v/>
      </c>
    </row>
    <row r="9">
      <c r="G9" t="inlineStr">
        <is>
          <t>2024-07</t>
        </is>
      </c>
      <c r="H9">
        <f>SUMIFS(Data!$I$2:$I$151,Data!$C$2:$C$151,G9)</f>
        <v/>
      </c>
    </row>
    <row r="10">
      <c r="G10" t="inlineStr">
        <is>
          <t>2024-08</t>
        </is>
      </c>
      <c r="H10">
        <f>SUMIFS(Data!$I$2:$I$151,Data!$C$2:$C$151,G10)</f>
        <v/>
      </c>
    </row>
    <row r="11">
      <c r="G11" t="inlineStr">
        <is>
          <t>2024-09</t>
        </is>
      </c>
      <c r="H11">
        <f>SUMIFS(Data!$I$2:$I$151,Data!$C$2:$C$151,G11)</f>
        <v/>
      </c>
    </row>
    <row r="12">
      <c r="G12" t="inlineStr">
        <is>
          <t>2024-10</t>
        </is>
      </c>
      <c r="H12">
        <f>SUMIFS(Data!$I$2:$I$151,Data!$C$2:$C$151,G12)</f>
        <v/>
      </c>
    </row>
    <row r="13">
      <c r="G13" t="inlineStr">
        <is>
          <t>2024-11</t>
        </is>
      </c>
      <c r="H13">
        <f>SUMIFS(Data!$I$2:$I$151,Data!$C$2:$C$151,G13)</f>
        <v/>
      </c>
    </row>
    <row r="14">
      <c r="G14" t="inlineStr">
        <is>
          <t>2024-12</t>
        </is>
      </c>
      <c r="H14">
        <f>SUMIFS(Data!$I$2:$I$151,Data!$C$2:$C$151,G14)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11" t="inlineStr">
        <is>
          <t>Descriptive Statistics (live formulas -&gt; change Data and watch these update)</t>
        </is>
      </c>
    </row>
    <row r="3">
      <c r="A3" s="12" t="inlineStr">
        <is>
          <t>Statistic</t>
        </is>
      </c>
      <c r="B3" s="12" t="inlineStr">
        <is>
          <t>Revenue</t>
        </is>
      </c>
      <c r="C3" s="12" t="inlineStr">
        <is>
          <t>Units</t>
        </is>
      </c>
      <c r="D3" s="12" t="inlineStr">
        <is>
          <t>Satisfaction</t>
        </is>
      </c>
    </row>
    <row r="4">
      <c r="A4" s="13" t="inlineStr">
        <is>
          <t>Count</t>
        </is>
      </c>
      <c r="B4">
        <f>COUNT(Data!$I$2:$I$151)</f>
        <v/>
      </c>
      <c r="C4">
        <f>COUNT(Data!$G$2:$G$151)</f>
        <v/>
      </c>
      <c r="D4">
        <f>COUNT(Data!$J$2:$J$151)</f>
        <v/>
      </c>
    </row>
    <row r="5">
      <c r="A5" s="13" t="inlineStr">
        <is>
          <t>Mean</t>
        </is>
      </c>
      <c r="B5">
        <f>AVERAGE(Data!$I$2:$I$151)</f>
        <v/>
      </c>
      <c r="C5">
        <f>AVERAGE(Data!$G$2:$G$151)</f>
        <v/>
      </c>
      <c r="D5">
        <f>AVERAGE(Data!$J$2:$J$151)</f>
        <v/>
      </c>
    </row>
    <row r="6">
      <c r="A6" s="13" t="inlineStr">
        <is>
          <t>Median</t>
        </is>
      </c>
      <c r="B6">
        <f>MEDIAN(Data!$I$2:$I$151)</f>
        <v/>
      </c>
      <c r="C6">
        <f>MEDIAN(Data!$G$2:$G$151)</f>
        <v/>
      </c>
      <c r="D6">
        <f>MEDIAN(Data!$J$2:$J$151)</f>
        <v/>
      </c>
    </row>
    <row r="7">
      <c r="A7" s="13" t="inlineStr">
        <is>
          <t>Std Dev</t>
        </is>
      </c>
      <c r="B7">
        <f>_xlfn.STDEV.S(Data!$I$2:$I$151)</f>
        <v/>
      </c>
      <c r="C7">
        <f>_xlfn.STDEV.S(Data!$G$2:$G$151)</f>
        <v/>
      </c>
      <c r="D7">
        <f>_xlfn.STDEV.S(Data!$J$2:$J$151)</f>
        <v/>
      </c>
    </row>
    <row r="8">
      <c r="A8" s="13" t="inlineStr">
        <is>
          <t>Minimum</t>
        </is>
      </c>
      <c r="B8">
        <f>MIN(Data!$I$2:$I$151)</f>
        <v/>
      </c>
      <c r="C8">
        <f>MIN(Data!$G$2:$G$151)</f>
        <v/>
      </c>
      <c r="D8">
        <f>MIN(Data!$J$2:$J$151)</f>
        <v/>
      </c>
    </row>
    <row r="9">
      <c r="A9" s="13" t="inlineStr">
        <is>
          <t>Q1 (25%)</t>
        </is>
      </c>
      <c r="B9">
        <f>_xlfn.QUARTILE.INC(Data!$I$2:$I$151,1)</f>
        <v/>
      </c>
      <c r="C9">
        <f>_xlfn.QUARTILE.INC(Data!$G$2:$G$151,1)</f>
        <v/>
      </c>
      <c r="D9">
        <f>_xlfn.QUARTILE.INC(Data!$J$2:$J$151,1)</f>
        <v/>
      </c>
    </row>
    <row r="10">
      <c r="A10" s="13" t="inlineStr">
        <is>
          <t>Q3 (75%)</t>
        </is>
      </c>
      <c r="B10">
        <f>_xlfn.QUARTILE.INC(Data!$I$2:$I$151,3)</f>
        <v/>
      </c>
      <c r="C10">
        <f>_xlfn.QUARTILE.INC(Data!$G$2:$G$151,3)</f>
        <v/>
      </c>
      <c r="D10">
        <f>_xlfn.QUARTILE.INC(Data!$J$2:$J$151,3)</f>
        <v/>
      </c>
    </row>
    <row r="11">
      <c r="A11" s="13" t="inlineStr">
        <is>
          <t>Maximum</t>
        </is>
      </c>
      <c r="B11">
        <f>MAX(Data!$I$2:$I$151)</f>
        <v/>
      </c>
      <c r="C11">
        <f>MAX(Data!$G$2:$G$151)</f>
        <v/>
      </c>
      <c r="D11">
        <f>MAX(Data!$J$2:$J$151)</f>
        <v/>
      </c>
    </row>
    <row r="12">
      <c r="A12" s="13" t="inlineStr">
        <is>
          <t>Sum</t>
        </is>
      </c>
      <c r="B12">
        <f>SUM(Data!$I$2:$I$151)</f>
        <v/>
      </c>
      <c r="C12">
        <f>SUM(Data!$G$2:$G$151)</f>
        <v/>
      </c>
      <c r="D12">
        <f>SUM(Data!$J$2:$J$151)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1">
      <c r="A1" s="11" t="inlineStr">
        <is>
          <t>Revenue by Region x Category (SUMIFS -&gt; a pivot table without the PivotTable)</t>
        </is>
      </c>
    </row>
    <row r="3">
      <c r="A3" s="12" t="inlineStr">
        <is>
          <t>Region</t>
        </is>
      </c>
      <c r="B3" s="12" t="inlineStr">
        <is>
          <t>Equipment</t>
        </is>
      </c>
      <c r="C3" s="12" t="inlineStr">
        <is>
          <t>Beans</t>
        </is>
      </c>
      <c r="D3" s="12" t="inlineStr">
        <is>
          <t>Accessories</t>
        </is>
      </c>
      <c r="E3" s="12" t="inlineStr">
        <is>
          <t>Other</t>
        </is>
      </c>
      <c r="F3" s="12" t="inlineStr">
        <is>
          <t>Total</t>
        </is>
      </c>
    </row>
    <row r="4">
      <c r="A4" s="13" t="inlineStr">
        <is>
          <t>North</t>
        </is>
      </c>
      <c r="B4">
        <f>SUMIFS(Data!$I$2:$I$151,Data!$D$2:$D$151,$A4,Data!$E$2:$E$151,B$3)</f>
        <v/>
      </c>
      <c r="C4">
        <f>SUMIFS(Data!$I$2:$I$151,Data!$D$2:$D$151,$A4,Data!$E$2:$E$151,C$3)</f>
        <v/>
      </c>
      <c r="D4">
        <f>SUMIFS(Data!$I$2:$I$151,Data!$D$2:$D$151,$A4,Data!$E$2:$E$151,D$3)</f>
        <v/>
      </c>
      <c r="E4">
        <f>SUMIFS(Data!$I$2:$I$151,Data!$D$2:$D$151,$A4,Data!$E$2:$E$151,E$3)</f>
        <v/>
      </c>
      <c r="F4">
        <f>SUM(B4:E4)</f>
        <v/>
      </c>
    </row>
    <row r="5">
      <c r="A5" s="13" t="inlineStr">
        <is>
          <t>South</t>
        </is>
      </c>
      <c r="B5">
        <f>SUMIFS(Data!$I$2:$I$151,Data!$D$2:$D$151,$A5,Data!$E$2:$E$151,B$3)</f>
        <v/>
      </c>
      <c r="C5">
        <f>SUMIFS(Data!$I$2:$I$151,Data!$D$2:$D$151,$A5,Data!$E$2:$E$151,C$3)</f>
        <v/>
      </c>
      <c r="D5">
        <f>SUMIFS(Data!$I$2:$I$151,Data!$D$2:$D$151,$A5,Data!$E$2:$E$151,D$3)</f>
        <v/>
      </c>
      <c r="E5">
        <f>SUMIFS(Data!$I$2:$I$151,Data!$D$2:$D$151,$A5,Data!$E$2:$E$151,E$3)</f>
        <v/>
      </c>
      <c r="F5">
        <f>SUM(B5:E5)</f>
        <v/>
      </c>
    </row>
    <row r="6">
      <c r="A6" s="13" t="inlineStr">
        <is>
          <t>East</t>
        </is>
      </c>
      <c r="B6">
        <f>SUMIFS(Data!$I$2:$I$151,Data!$D$2:$D$151,$A6,Data!$E$2:$E$151,B$3)</f>
        <v/>
      </c>
      <c r="C6">
        <f>SUMIFS(Data!$I$2:$I$151,Data!$D$2:$D$151,$A6,Data!$E$2:$E$151,C$3)</f>
        <v/>
      </c>
      <c r="D6">
        <f>SUMIFS(Data!$I$2:$I$151,Data!$D$2:$D$151,$A6,Data!$E$2:$E$151,D$3)</f>
        <v/>
      </c>
      <c r="E6">
        <f>SUMIFS(Data!$I$2:$I$151,Data!$D$2:$D$151,$A6,Data!$E$2:$E$151,E$3)</f>
        <v/>
      </c>
      <c r="F6">
        <f>SUM(B6:E6)</f>
        <v/>
      </c>
    </row>
    <row r="7">
      <c r="A7" s="13" t="inlineStr">
        <is>
          <t>West</t>
        </is>
      </c>
      <c r="B7">
        <f>SUMIFS(Data!$I$2:$I$151,Data!$D$2:$D$151,$A7,Data!$E$2:$E$151,B$3)</f>
        <v/>
      </c>
      <c r="C7">
        <f>SUMIFS(Data!$I$2:$I$151,Data!$D$2:$D$151,$A7,Data!$E$2:$E$151,C$3)</f>
        <v/>
      </c>
      <c r="D7">
        <f>SUMIFS(Data!$I$2:$I$151,Data!$D$2:$D$151,$A7,Data!$E$2:$E$151,D$3)</f>
        <v/>
      </c>
      <c r="E7">
        <f>SUMIFS(Data!$I$2:$I$151,Data!$D$2:$D$151,$A7,Data!$E$2:$E$151,E$3)</f>
        <v/>
      </c>
      <c r="F7">
        <f>SUM(B7:E7)</f>
        <v/>
      </c>
    </row>
    <row r="8">
      <c r="A8" s="13" t="inlineStr">
        <is>
          <t>Central</t>
        </is>
      </c>
      <c r="B8">
        <f>SUMIFS(Data!$I$2:$I$151,Data!$D$2:$D$151,$A8,Data!$E$2:$E$151,B$3)</f>
        <v/>
      </c>
      <c r="C8">
        <f>SUMIFS(Data!$I$2:$I$151,Data!$D$2:$D$151,$A8,Data!$E$2:$E$151,C$3)</f>
        <v/>
      </c>
      <c r="D8">
        <f>SUMIFS(Data!$I$2:$I$151,Data!$D$2:$D$151,$A8,Data!$E$2:$E$151,D$3)</f>
        <v/>
      </c>
      <c r="E8">
        <f>SUMIFS(Data!$I$2:$I$151,Data!$D$2:$D$151,$A8,Data!$E$2:$E$151,E$3)</f>
        <v/>
      </c>
      <c r="F8">
        <f>SUM(B8:E8)</f>
        <v/>
      </c>
    </row>
    <row r="9">
      <c r="A9" s="13" t="inlineStr">
        <is>
          <t>Total</t>
        </is>
      </c>
      <c r="B9">
        <f>SUM(B4:B8)</f>
        <v/>
      </c>
      <c r="C9">
        <f>SUM(C4:C8)</f>
        <v/>
      </c>
      <c r="D9">
        <f>SUM(D4:D8)</f>
        <v/>
      </c>
      <c r="E9">
        <f>SUM(E4:E8)</f>
        <v/>
      </c>
      <c r="F9">
        <f>SUM(F4:F8)</f>
        <v/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1" t="inlineStr">
        <is>
          <t>Simple regression: does revenue rise with units? (built-in functions)</t>
        </is>
      </c>
    </row>
    <row r="3">
      <c r="A3" s="13" t="inlineStr">
        <is>
          <t>Correlation (units, revenue)</t>
        </is>
      </c>
      <c r="B3">
        <f>CORREL(Data!$G$2:$G$151,Data!$I$2:$I$151)</f>
        <v/>
      </c>
    </row>
    <row r="4">
      <c r="A4" s="13" t="inlineStr">
        <is>
          <t>Slope (dollars per extra unit)</t>
        </is>
      </c>
      <c r="B4">
        <f>SLOPE(Data!$I$2:$I$151,Data!$G$2:$G$151)</f>
        <v/>
      </c>
    </row>
    <row r="5">
      <c r="A5" s="13" t="inlineStr">
        <is>
          <t>Intercept</t>
        </is>
      </c>
      <c r="B5">
        <f>INTERCEPT(Data!$I$2:$I$151,Data!$G$2:$G$151)</f>
        <v/>
      </c>
    </row>
    <row r="6">
      <c r="A6" s="13" t="inlineStr">
        <is>
          <t>R-squared</t>
        </is>
      </c>
      <c r="B6">
        <f>RSQ(Data!$I$2:$I$151,Data!$G$2:$G$151)</f>
        <v/>
      </c>
    </row>
    <row r="7">
      <c r="A7" s="13" t="inlineStr">
        <is>
          <t>Predicted revenue for 5 units</t>
        </is>
      </c>
      <c r="B7">
        <f>_xlfn.FORECAST.LINEAR(5,Data!$I$2:$I$151,Data!$G$2:$G$151)</f>
        <v/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1" t="inlineStr">
        <is>
          <t>How to explore this workbook</t>
        </is>
      </c>
    </row>
    <row r="3">
      <c r="A3" t="inlineStr">
        <is>
          <t>1. Start on the DASHBOARD sheet: four KPI cards and six charts (revenue by region, by category, by month, orders by channel, units vs revenue, and satisfaction by region).</t>
        </is>
      </c>
    </row>
    <row r="4">
      <c r="A4" t="inlineStr">
        <is>
          <t>2. Everything is LIVE. Change a revenue or units value on the Data sheet; the KPIs, charts, and every summary recalculate.</t>
        </is>
      </c>
    </row>
    <row r="5">
      <c r="A5" t="inlineStr">
        <is>
          <t>3. The Descriptive Stats, Cross-Tab, and Regression sheets are all live formulas (AVERAGE, STDEV.S, SUMIFS, CORREL, SLOPE) -&gt; your own analysis, no typing of results.</t>
        </is>
      </c>
    </row>
    <row r="6">
      <c r="A6" t="inlineStr">
        <is>
          <t>4. Build your own PivotTable: select the Data table, Insert &gt; PivotTable, drag category to Rows and revenue to Values.</t>
        </is>
      </c>
    </row>
    <row r="7">
      <c r="A7" t="inlineStr">
        <is>
          <t>5. Add a chart: select any summary range and Insert &gt; Chart.</t>
        </is>
      </c>
    </row>
    <row r="8">
      <c r="A8" t="inlineStr">
        <is>
          <t>6. Try What-If: on the Regression sheet use Goal Seek to find the units that would predict a target revenue.</t>
        </is>
      </c>
    </row>
    <row r="9">
      <c r="A9" t="inlineStr">
        <is>
          <t>7. Turn on the Data Analysis ToolPak (File &gt; Options &gt; Add-ins) for one-click Descriptive Statistics, t-Tests, ANOVA, and Regression.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4" customWidth="1" min="1" max="1"/>
    <col width="46" customWidth="1" min="2" max="2"/>
  </cols>
  <sheetData>
    <row r="1">
      <c r="A1" s="12" t="inlineStr">
        <is>
          <t>column</t>
        </is>
      </c>
      <c r="B1" s="12" t="inlineStr">
        <is>
          <t>description</t>
        </is>
      </c>
    </row>
    <row r="2">
      <c r="A2" t="inlineStr">
        <is>
          <t>order_id</t>
        </is>
      </c>
      <c r="B2" t="inlineStr">
        <is>
          <t>Unique order id</t>
        </is>
      </c>
    </row>
    <row r="3">
      <c r="A3" t="inlineStr">
        <is>
          <t>order_date</t>
        </is>
      </c>
      <c r="B3" t="inlineStr">
        <is>
          <t>Date of the order (2024)</t>
        </is>
      </c>
    </row>
    <row r="4">
      <c r="A4" t="inlineStr">
        <is>
          <t>month</t>
        </is>
      </c>
      <c r="B4" t="inlineStr">
        <is>
          <t>Year-month key, for monthly rollups</t>
        </is>
      </c>
    </row>
    <row r="5">
      <c r="A5" t="inlineStr">
        <is>
          <t>region</t>
        </is>
      </c>
      <c r="B5" t="inlineStr">
        <is>
          <t>Sales region</t>
        </is>
      </c>
    </row>
    <row r="6">
      <c r="A6" t="inlineStr">
        <is>
          <t>category</t>
        </is>
      </c>
      <c r="B6" t="inlineStr">
        <is>
          <t>Product category</t>
        </is>
      </c>
    </row>
    <row r="7">
      <c r="A7" t="inlineStr">
        <is>
          <t>channel</t>
        </is>
      </c>
      <c r="B7" t="inlineStr">
        <is>
          <t>web, mobile, or store</t>
        </is>
      </c>
    </row>
    <row r="8">
      <c r="A8" t="inlineStr">
        <is>
          <t>units</t>
        </is>
      </c>
      <c r="B8" t="inlineStr">
        <is>
          <t>Units purchased</t>
        </is>
      </c>
    </row>
    <row r="9">
      <c r="A9" t="inlineStr">
        <is>
          <t>unit_price</t>
        </is>
      </c>
      <c r="B9" t="inlineStr">
        <is>
          <t>Price per unit (dollars)</t>
        </is>
      </c>
    </row>
    <row r="10">
      <c r="A10" t="inlineStr">
        <is>
          <t>revenue</t>
        </is>
      </c>
      <c r="B10" t="inlineStr">
        <is>
          <t>Order revenue after discount (dollars)</t>
        </is>
      </c>
    </row>
    <row r="11">
      <c r="A11" t="inlineStr">
        <is>
          <t>satisfaction</t>
        </is>
      </c>
      <c r="B11" t="inlineStr">
        <is>
          <t>Customer rating 1-5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2026-07-31T16:57:55Z</dcterms:created>
  <dcterms:modified xmlns:dcterms="http://purl.org/dc/terms/" xmlns:xsi="http://www.w3.org/2001/XMLSchema-instance" xsi:type="dcterms:W3CDTF">2026-07-31T16:57:55Z</dcterms:modified>
</cp:coreProperties>
</file>